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9420" windowHeight="11020" activeTab="1"/>
  </bookViews>
  <sheets>
    <sheet name="1 mięso" sheetId="2" r:id="rId1"/>
    <sheet name="2 spożywcze" sheetId="3" r:id="rId2"/>
    <sheet name="3 mleczarskie" sheetId="4" r:id="rId3"/>
    <sheet name="4 owoce warzywa" sheetId="5" r:id="rId4"/>
    <sheet name="5 mrożonki" sheetId="8" r:id="rId5"/>
    <sheet name="6 woda" sheetId="6" r:id="rId6"/>
    <sheet name="7 jaja" sheetId="9" r:id="rId7"/>
    <sheet name="8 pieczywo" sheetId="7" r:id="rId8"/>
    <sheet name="oferenci" sheetId="10" r:id="rId9"/>
    <sheet name="wydatki" sheetId="12" r:id="rId10"/>
    <sheet name="Dostawcy" sheetId="11" r:id="rId11"/>
    <sheet name="Arkusz1" sheetId="13" r:id="rId12"/>
  </sheets>
  <calcPr calcId="144525"/>
</workbook>
</file>

<file path=xl/calcChain.xml><?xml version="1.0" encoding="utf-8"?>
<calcChain xmlns="http://schemas.openxmlformats.org/spreadsheetml/2006/main">
  <c r="G44" i="3" l="1"/>
  <c r="G43" i="3"/>
  <c r="G77" i="3"/>
  <c r="G108" i="3"/>
  <c r="G54" i="3"/>
  <c r="G41" i="3"/>
  <c r="G120" i="3"/>
  <c r="G56" i="3"/>
  <c r="G47" i="3"/>
  <c r="G34" i="3"/>
  <c r="G24" i="3"/>
  <c r="G82" i="3"/>
  <c r="G94" i="3"/>
  <c r="G109" i="3"/>
  <c r="G122" i="3"/>
  <c r="G97" i="3"/>
  <c r="G23" i="5"/>
  <c r="I23" i="5"/>
  <c r="H20" i="8"/>
  <c r="I20" i="8" s="1"/>
  <c r="H21" i="8"/>
  <c r="I21" i="8" s="1"/>
  <c r="I24" i="8"/>
  <c r="I26" i="8"/>
  <c r="H24" i="8"/>
  <c r="H25" i="8"/>
  <c r="I25" i="8" s="1"/>
  <c r="H26" i="8"/>
  <c r="G21" i="8"/>
  <c r="G20" i="8"/>
  <c r="J12" i="12" l="1"/>
  <c r="J13" i="12" s="1"/>
  <c r="I12" i="12"/>
  <c r="I13" i="12" s="1"/>
  <c r="H12" i="12"/>
  <c r="H13" i="12" s="1"/>
  <c r="G12" i="12"/>
  <c r="G13" i="12" s="1"/>
  <c r="F12" i="12"/>
  <c r="F13" i="12" s="1"/>
  <c r="E12" i="12"/>
  <c r="E13" i="12" s="1"/>
  <c r="D12" i="12"/>
  <c r="D13" i="12" s="1"/>
  <c r="C12" i="12"/>
  <c r="C13" i="12" s="1"/>
  <c r="D18" i="10"/>
  <c r="D19" i="10" s="1"/>
  <c r="E18" i="10"/>
  <c r="E19" i="10" s="1"/>
  <c r="F18" i="10"/>
  <c r="F19" i="10" s="1"/>
  <c r="G18" i="10"/>
  <c r="G19" i="10" s="1"/>
  <c r="H18" i="10"/>
  <c r="H19" i="10" s="1"/>
  <c r="I18" i="10"/>
  <c r="I19" i="10" s="1"/>
  <c r="J18" i="10"/>
  <c r="J19" i="10" s="1"/>
  <c r="C18" i="10"/>
  <c r="C19" i="10" s="1"/>
  <c r="I11" i="2" l="1"/>
  <c r="J11" i="2" s="1"/>
  <c r="H18" i="3"/>
  <c r="H19" i="3"/>
  <c r="H20" i="3"/>
  <c r="H21" i="3"/>
  <c r="H22" i="3"/>
  <c r="H23" i="3"/>
  <c r="H25" i="3"/>
  <c r="H26" i="3"/>
  <c r="H27" i="3"/>
  <c r="H28" i="3"/>
  <c r="H29" i="3"/>
  <c r="H30" i="3"/>
  <c r="H31" i="3"/>
  <c r="H32" i="3"/>
  <c r="H33" i="3"/>
  <c r="H35" i="3"/>
  <c r="H36" i="3"/>
  <c r="H37" i="3"/>
  <c r="H38" i="3"/>
  <c r="H39" i="3"/>
  <c r="H40" i="3"/>
  <c r="H42" i="3"/>
  <c r="H45" i="3"/>
  <c r="H46" i="3"/>
  <c r="H48" i="3"/>
  <c r="H49" i="3"/>
  <c r="H50" i="3"/>
  <c r="H51" i="3"/>
  <c r="H52" i="3"/>
  <c r="H53" i="3"/>
  <c r="H55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8" i="3"/>
  <c r="H79" i="3"/>
  <c r="H80" i="3"/>
  <c r="H81" i="3"/>
  <c r="H83" i="3"/>
  <c r="H84" i="3"/>
  <c r="H85" i="3"/>
  <c r="H86" i="3"/>
  <c r="H87" i="3"/>
  <c r="H88" i="3"/>
  <c r="H89" i="3"/>
  <c r="H90" i="3"/>
  <c r="H91" i="3"/>
  <c r="H92" i="3"/>
  <c r="H93" i="3"/>
  <c r="H95" i="3"/>
  <c r="H96" i="3"/>
  <c r="H98" i="3"/>
  <c r="H99" i="3"/>
  <c r="H100" i="3"/>
  <c r="H101" i="3"/>
  <c r="H102" i="3"/>
  <c r="H103" i="3"/>
  <c r="H104" i="3"/>
  <c r="H105" i="3"/>
  <c r="H106" i="3"/>
  <c r="H107" i="3"/>
  <c r="H110" i="3"/>
  <c r="H111" i="3"/>
  <c r="H112" i="3"/>
  <c r="H113" i="3"/>
  <c r="H114" i="3"/>
  <c r="H115" i="3"/>
  <c r="H116" i="3"/>
  <c r="H117" i="3"/>
  <c r="H118" i="3"/>
  <c r="H119" i="3"/>
  <c r="H121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2" i="9" l="1"/>
  <c r="I12" i="9" s="1"/>
  <c r="I13" i="9" s="1"/>
  <c r="G12" i="9"/>
  <c r="G13" i="9" s="1"/>
  <c r="H11" i="6"/>
  <c r="I11" i="6" s="1"/>
  <c r="I12" i="6" s="1"/>
  <c r="H12" i="8"/>
  <c r="I12" i="8" s="1"/>
  <c r="H13" i="8"/>
  <c r="H14" i="8"/>
  <c r="I14" i="8" s="1"/>
  <c r="H15" i="8"/>
  <c r="I15" i="8" s="1"/>
  <c r="H16" i="8"/>
  <c r="I16" i="8" s="1"/>
  <c r="H17" i="8"/>
  <c r="H18" i="8"/>
  <c r="I18" i="8" s="1"/>
  <c r="H19" i="8"/>
  <c r="I19" i="8" s="1"/>
  <c r="H22" i="8"/>
  <c r="I22" i="8" s="1"/>
  <c r="H23" i="8"/>
  <c r="H27" i="8"/>
  <c r="I27" i="8" s="1"/>
  <c r="H11" i="8"/>
  <c r="I11" i="8" s="1"/>
  <c r="G27" i="8"/>
  <c r="I23" i="8"/>
  <c r="G23" i="8"/>
  <c r="G22" i="8"/>
  <c r="G19" i="8"/>
  <c r="G18" i="8"/>
  <c r="I17" i="8"/>
  <c r="G17" i="8"/>
  <c r="G16" i="8"/>
  <c r="G15" i="8"/>
  <c r="G14" i="8"/>
  <c r="I13" i="8"/>
  <c r="G13" i="8"/>
  <c r="G12" i="8"/>
  <c r="G11" i="8"/>
  <c r="I19" i="7"/>
  <c r="G19" i="7"/>
  <c r="I18" i="7"/>
  <c r="G18" i="7"/>
  <c r="I17" i="7"/>
  <c r="G17" i="7"/>
  <c r="I16" i="7"/>
  <c r="G16" i="7"/>
  <c r="I15" i="7"/>
  <c r="G15" i="7"/>
  <c r="I14" i="7"/>
  <c r="G14" i="7"/>
  <c r="I13" i="7"/>
  <c r="G13" i="7"/>
  <c r="G20" i="7" s="1"/>
  <c r="G11" i="6"/>
  <c r="G12" i="6" s="1"/>
  <c r="I13" i="5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H16" i="3"/>
  <c r="I16" i="3" s="1"/>
  <c r="H17" i="3"/>
  <c r="I17" i="3" s="1"/>
  <c r="H15" i="3"/>
  <c r="H13" i="3"/>
  <c r="H14" i="3"/>
  <c r="I14" i="3" s="1"/>
  <c r="H12" i="3"/>
  <c r="I12" i="3" s="1"/>
  <c r="H11" i="3"/>
  <c r="H13" i="4"/>
  <c r="I13" i="4" s="1"/>
  <c r="H14" i="4"/>
  <c r="I14" i="4" s="1"/>
  <c r="H15" i="4"/>
  <c r="I15" i="4" s="1"/>
  <c r="H16" i="4"/>
  <c r="H17" i="4"/>
  <c r="I17" i="4" s="1"/>
  <c r="H18" i="4"/>
  <c r="I18" i="4" s="1"/>
  <c r="H19" i="4"/>
  <c r="I19" i="4" s="1"/>
  <c r="H20" i="4"/>
  <c r="I20" i="4" s="1"/>
  <c r="H21" i="4"/>
  <c r="I21" i="4" s="1"/>
  <c r="H22" i="4"/>
  <c r="I22" i="4" s="1"/>
  <c r="H23" i="4"/>
  <c r="I23" i="4" s="1"/>
  <c r="H24" i="4"/>
  <c r="I24" i="4" s="1"/>
  <c r="H25" i="4"/>
  <c r="I25" i="4" s="1"/>
  <c r="H26" i="4"/>
  <c r="I26" i="4" s="1"/>
  <c r="H27" i="4"/>
  <c r="I27" i="4" s="1"/>
  <c r="H28" i="4"/>
  <c r="I28" i="4" s="1"/>
  <c r="H29" i="4"/>
  <c r="I29" i="4" s="1"/>
  <c r="H30" i="4"/>
  <c r="I30" i="4" s="1"/>
  <c r="H12" i="4"/>
  <c r="I12" i="4" s="1"/>
  <c r="I76" i="3"/>
  <c r="I78" i="3"/>
  <c r="I79" i="3"/>
  <c r="I80" i="3"/>
  <c r="I81" i="3"/>
  <c r="I83" i="3"/>
  <c r="I84" i="3"/>
  <c r="I85" i="3"/>
  <c r="I86" i="3"/>
  <c r="I87" i="3"/>
  <c r="I88" i="3"/>
  <c r="I89" i="3"/>
  <c r="I90" i="3"/>
  <c r="I91" i="3"/>
  <c r="I92" i="3"/>
  <c r="I93" i="3"/>
  <c r="I95" i="3"/>
  <c r="I96" i="3"/>
  <c r="I98" i="3"/>
  <c r="I99" i="3"/>
  <c r="I100" i="3"/>
  <c r="I101" i="3"/>
  <c r="I102" i="3"/>
  <c r="I103" i="3"/>
  <c r="I104" i="3"/>
  <c r="I105" i="3"/>
  <c r="I106" i="3"/>
  <c r="I107" i="3"/>
  <c r="I110" i="3"/>
  <c r="I111" i="3"/>
  <c r="I112" i="3"/>
  <c r="I113" i="3"/>
  <c r="I114" i="3"/>
  <c r="I115" i="3"/>
  <c r="I116" i="3"/>
  <c r="I117" i="3"/>
  <c r="I118" i="3"/>
  <c r="I119" i="3"/>
  <c r="I121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G75" i="3"/>
  <c r="G76" i="3"/>
  <c r="G78" i="3"/>
  <c r="G79" i="3"/>
  <c r="G80" i="3"/>
  <c r="G81" i="3"/>
  <c r="G83" i="3"/>
  <c r="G84" i="3"/>
  <c r="G85" i="3"/>
  <c r="G86" i="3"/>
  <c r="G87" i="3"/>
  <c r="G88" i="3"/>
  <c r="G89" i="3"/>
  <c r="G90" i="3"/>
  <c r="G91" i="3"/>
  <c r="G92" i="3"/>
  <c r="G93" i="3"/>
  <c r="G95" i="3"/>
  <c r="G96" i="3"/>
  <c r="G98" i="3"/>
  <c r="G99" i="3"/>
  <c r="G100" i="3"/>
  <c r="G101" i="3"/>
  <c r="G102" i="3"/>
  <c r="G103" i="3"/>
  <c r="G104" i="3"/>
  <c r="G105" i="3"/>
  <c r="G106" i="3"/>
  <c r="G107" i="3"/>
  <c r="G110" i="3"/>
  <c r="G111" i="3"/>
  <c r="G112" i="3"/>
  <c r="G113" i="3"/>
  <c r="G114" i="3"/>
  <c r="G115" i="3"/>
  <c r="G116" i="3"/>
  <c r="G117" i="3"/>
  <c r="G118" i="3"/>
  <c r="G119" i="3"/>
  <c r="G121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1" i="3"/>
  <c r="I11" i="3"/>
  <c r="G12" i="3"/>
  <c r="G13" i="3"/>
  <c r="I13" i="3"/>
  <c r="G14" i="3"/>
  <c r="G15" i="3"/>
  <c r="I15" i="3"/>
  <c r="G16" i="3"/>
  <c r="G17" i="3"/>
  <c r="G18" i="3"/>
  <c r="I18" i="3"/>
  <c r="G19" i="3"/>
  <c r="I19" i="3"/>
  <c r="G20" i="3"/>
  <c r="I20" i="3"/>
  <c r="G21" i="3"/>
  <c r="I21" i="3"/>
  <c r="G22" i="3"/>
  <c r="I22" i="3"/>
  <c r="G23" i="3"/>
  <c r="I23" i="3"/>
  <c r="G25" i="3"/>
  <c r="I25" i="3"/>
  <c r="G26" i="3"/>
  <c r="I26" i="3"/>
  <c r="G27" i="3"/>
  <c r="I27" i="3"/>
  <c r="G28" i="3"/>
  <c r="I28" i="3"/>
  <c r="G29" i="3"/>
  <c r="I29" i="3"/>
  <c r="G30" i="3"/>
  <c r="I30" i="3"/>
  <c r="G31" i="3"/>
  <c r="I31" i="3"/>
  <c r="G32" i="3"/>
  <c r="I32" i="3"/>
  <c r="G33" i="3"/>
  <c r="I33" i="3"/>
  <c r="G35" i="3"/>
  <c r="I35" i="3"/>
  <c r="G36" i="3"/>
  <c r="I36" i="3"/>
  <c r="G37" i="3"/>
  <c r="I37" i="3"/>
  <c r="G38" i="3"/>
  <c r="I38" i="3"/>
  <c r="G39" i="3"/>
  <c r="I39" i="3"/>
  <c r="G40" i="3"/>
  <c r="I40" i="3"/>
  <c r="G42" i="3"/>
  <c r="I42" i="3"/>
  <c r="G45" i="3"/>
  <c r="I45" i="3"/>
  <c r="G46" i="3"/>
  <c r="I46" i="3"/>
  <c r="G48" i="3"/>
  <c r="I48" i="3"/>
  <c r="G49" i="3"/>
  <c r="I49" i="3"/>
  <c r="G50" i="3"/>
  <c r="I50" i="3"/>
  <c r="G51" i="3"/>
  <c r="I51" i="3"/>
  <c r="G52" i="3"/>
  <c r="I52" i="3"/>
  <c r="G53" i="3"/>
  <c r="I53" i="3"/>
  <c r="G55" i="3"/>
  <c r="I55" i="3"/>
  <c r="G57" i="3"/>
  <c r="I57" i="3"/>
  <c r="G58" i="3"/>
  <c r="I58" i="3"/>
  <c r="G59" i="3"/>
  <c r="I59" i="3"/>
  <c r="G60" i="3"/>
  <c r="I60" i="3"/>
  <c r="G61" i="3"/>
  <c r="I61" i="3"/>
  <c r="G62" i="3"/>
  <c r="I62" i="3"/>
  <c r="G63" i="3"/>
  <c r="I63" i="3"/>
  <c r="G64" i="3"/>
  <c r="I64" i="3"/>
  <c r="G65" i="3"/>
  <c r="I65" i="3"/>
  <c r="G66" i="3"/>
  <c r="I66" i="3"/>
  <c r="G67" i="3"/>
  <c r="I67" i="3"/>
  <c r="G68" i="3"/>
  <c r="I68" i="3"/>
  <c r="G69" i="3"/>
  <c r="I69" i="3"/>
  <c r="G70" i="3"/>
  <c r="I70" i="3"/>
  <c r="G71" i="3"/>
  <c r="I71" i="3"/>
  <c r="G72" i="3"/>
  <c r="I72" i="3"/>
  <c r="G73" i="3"/>
  <c r="I73" i="3"/>
  <c r="G74" i="3"/>
  <c r="I74" i="3"/>
  <c r="I75" i="3"/>
  <c r="I61" i="5"/>
  <c r="G61" i="5"/>
  <c r="I60" i="5"/>
  <c r="G60" i="5"/>
  <c r="I59" i="5"/>
  <c r="G59" i="5"/>
  <c r="I58" i="5"/>
  <c r="G58" i="5"/>
  <c r="I57" i="5"/>
  <c r="G57" i="5"/>
  <c r="I56" i="5"/>
  <c r="G56" i="5"/>
  <c r="I55" i="5"/>
  <c r="G55" i="5"/>
  <c r="I54" i="5"/>
  <c r="G54" i="5"/>
  <c r="I53" i="5"/>
  <c r="G53" i="5"/>
  <c r="I52" i="5"/>
  <c r="G52" i="5"/>
  <c r="I51" i="5"/>
  <c r="G51" i="5"/>
  <c r="I50" i="5"/>
  <c r="G50" i="5"/>
  <c r="I49" i="5"/>
  <c r="G49" i="5"/>
  <c r="I48" i="5"/>
  <c r="G48" i="5"/>
  <c r="I47" i="5"/>
  <c r="G47" i="5"/>
  <c r="I46" i="5"/>
  <c r="G46" i="5"/>
  <c r="I45" i="5"/>
  <c r="G45" i="5"/>
  <c r="I44" i="5"/>
  <c r="G44" i="5"/>
  <c r="I43" i="5"/>
  <c r="G43" i="5"/>
  <c r="I42" i="5"/>
  <c r="G42" i="5"/>
  <c r="I40" i="5"/>
  <c r="G40" i="5"/>
  <c r="I39" i="5"/>
  <c r="G39" i="5"/>
  <c r="I38" i="5"/>
  <c r="G38" i="5"/>
  <c r="I37" i="5"/>
  <c r="G37" i="5"/>
  <c r="I36" i="5"/>
  <c r="G36" i="5"/>
  <c r="I35" i="5"/>
  <c r="G35" i="5"/>
  <c r="I34" i="5"/>
  <c r="G34" i="5"/>
  <c r="I33" i="5"/>
  <c r="G33" i="5"/>
  <c r="I32" i="5"/>
  <c r="G32" i="5"/>
  <c r="I31" i="5"/>
  <c r="G31" i="5"/>
  <c r="I30" i="5"/>
  <c r="G30" i="5"/>
  <c r="I29" i="5"/>
  <c r="G29" i="5"/>
  <c r="I28" i="5"/>
  <c r="G28" i="5"/>
  <c r="I27" i="5"/>
  <c r="G27" i="5"/>
  <c r="I26" i="5"/>
  <c r="G26" i="5"/>
  <c r="I25" i="5"/>
  <c r="G25" i="5"/>
  <c r="I24" i="5"/>
  <c r="G24" i="5"/>
  <c r="I22" i="5"/>
  <c r="G22" i="5"/>
  <c r="I21" i="5"/>
  <c r="G21" i="5"/>
  <c r="I20" i="5"/>
  <c r="G20" i="5"/>
  <c r="I19" i="5"/>
  <c r="G19" i="5"/>
  <c r="I18" i="5"/>
  <c r="G18" i="5"/>
  <c r="I17" i="5"/>
  <c r="G17" i="5"/>
  <c r="I16" i="5"/>
  <c r="G16" i="5"/>
  <c r="I15" i="5"/>
  <c r="G15" i="5"/>
  <c r="I14" i="5"/>
  <c r="G14" i="5"/>
  <c r="G13" i="5"/>
  <c r="I12" i="5"/>
  <c r="G12" i="5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I16" i="4"/>
  <c r="G16" i="4"/>
  <c r="G15" i="4"/>
  <c r="G14" i="4"/>
  <c r="G13" i="4"/>
  <c r="G12" i="4"/>
  <c r="I20" i="7" l="1"/>
  <c r="G31" i="4"/>
  <c r="G168" i="3"/>
  <c r="I168" i="3"/>
  <c r="J11" i="6"/>
  <c r="J12" i="9"/>
  <c r="G29" i="8"/>
  <c r="I29" i="8"/>
  <c r="G62" i="5"/>
  <c r="I62" i="5"/>
  <c r="I31" i="4"/>
  <c r="J12" i="2"/>
  <c r="J65" i="2" s="1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11" i="2"/>
  <c r="H65" i="2" l="1"/>
</calcChain>
</file>

<file path=xl/sharedStrings.xml><?xml version="1.0" encoding="utf-8"?>
<sst xmlns="http://schemas.openxmlformats.org/spreadsheetml/2006/main" count="1506" uniqueCount="823">
  <si>
    <t>Ilość</t>
  </si>
  <si>
    <t>Lp.</t>
  </si>
  <si>
    <t>Rodzaj asortymentu</t>
  </si>
  <si>
    <t>VAT %</t>
  </si>
  <si>
    <t>1.</t>
  </si>
  <si>
    <t>szt.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</si>
  <si>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</si>
  <si>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</si>
  <si>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</si>
  <si>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</si>
  <si>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</si>
  <si>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</si>
  <si>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</si>
  <si>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</si>
  <si>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</si>
  <si>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</si>
  <si>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</si>
  <si>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</si>
  <si>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</si>
  <si>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</si>
  <si>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</si>
  <si>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</si>
  <si>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</si>
  <si>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</si>
  <si>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</si>
  <si>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</si>
  <si>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</si>
  <si>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</si>
  <si>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</si>
  <si>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</si>
  <si>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op.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</si>
  <si>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</si>
  <si>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</si>
  <si>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</si>
  <si>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</si>
  <si>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</si>
  <si>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</si>
  <si>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</si>
  <si>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</si>
  <si>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</si>
  <si>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</si>
  <si>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</si>
  <si>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</si>
  <si>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</si>
  <si>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</si>
  <si>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</si>
  <si>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</si>
  <si>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</si>
  <si>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</si>
  <si>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</si>
  <si>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</si>
  <si>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</si>
  <si>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</si>
  <si>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</si>
  <si>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</si>
  <si>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</si>
  <si>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</si>
  <si>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</si>
  <si>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</si>
  <si>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</si>
  <si>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</si>
  <si>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</si>
  <si>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</si>
  <si>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</si>
  <si>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</si>
  <si>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</si>
  <si>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</si>
  <si>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</si>
  <si>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</si>
  <si>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</si>
  <si>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</si>
  <si>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</si>
  <si>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</si>
  <si>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</si>
  <si>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</si>
  <si>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</si>
  <si>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</si>
  <si>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</si>
  <si>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</si>
  <si>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</si>
  <si>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</si>
  <si>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</si>
  <si>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</si>
  <si>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</si>
  <si>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</si>
  <si>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</si>
  <si>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</si>
  <si>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</si>
  <si>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</si>
  <si>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</si>
  <si>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</si>
  <si>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</si>
  <si>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</si>
  <si>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</si>
  <si>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</si>
  <si>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</si>
  <si>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</si>
  <si>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</si>
  <si>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</si>
  <si>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</si>
  <si>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</si>
  <si>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</si>
  <si>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</si>
  <si>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</si>
  <si>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</si>
  <si>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</si>
  <si>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</si>
  <si>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</si>
  <si>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</si>
  <si>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</si>
  <si>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</si>
  <si>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J.m.</t>
  </si>
  <si>
    <t xml:space="preserve">suma </t>
  </si>
  <si>
    <t>Formularz zapytania cenowego</t>
  </si>
  <si>
    <t>Łączna wartość netto</t>
  </si>
  <si>
    <t>Łączna wartość brutto :</t>
  </si>
  <si>
    <t>….................................PLN  słownie (…......................................................................)</t>
  </si>
  <si>
    <t>106.</t>
  </si>
  <si>
    <t>107.</t>
  </si>
  <si>
    <t>108.</t>
  </si>
  <si>
    <t>Wołowina bk extra</t>
  </si>
  <si>
    <t>Boczek extra</t>
  </si>
  <si>
    <t>Boczek surowy</t>
  </si>
  <si>
    <t>Flaki wołowe</t>
  </si>
  <si>
    <t>Karkówka b/k</t>
  </si>
  <si>
    <t>Krupniok śląski</t>
  </si>
  <si>
    <t>Kiełbasa biała surowa cienka</t>
  </si>
  <si>
    <t>Kiełbasa biała parzona gruba</t>
  </si>
  <si>
    <t>Kiełbasa- łopatka konserwowa</t>
  </si>
  <si>
    <t>Kiełbasa krakowska sucha</t>
  </si>
  <si>
    <t>Kiełbasa krakowska parzona</t>
  </si>
  <si>
    <t>Kiełbasa szynkowa wp</t>
  </si>
  <si>
    <t>Kiełbasa szynkowa wieprzowa</t>
  </si>
  <si>
    <t>Kiełbasa śląska</t>
  </si>
  <si>
    <t>Kiełbasa piwna</t>
  </si>
  <si>
    <t>Mielonka Tyrolska</t>
  </si>
  <si>
    <t>Kiełbasa wiejska</t>
  </si>
  <si>
    <t>Kiełbasa jałowcowa</t>
  </si>
  <si>
    <t>Kiełbasa zwyczajna</t>
  </si>
  <si>
    <t>Kiełbasa żywiecka</t>
  </si>
  <si>
    <t>Kości schabowe wędzone</t>
  </si>
  <si>
    <t>Noga z kurczaka</t>
  </si>
  <si>
    <t>Kurczak cały</t>
  </si>
  <si>
    <t>Podudzie z kurczaka</t>
  </si>
  <si>
    <t>Kurczak gotowany</t>
  </si>
  <si>
    <t>Mięso -szynka b/k</t>
  </si>
  <si>
    <t>Łopatka b/k</t>
  </si>
  <si>
    <t>Ogonówka</t>
  </si>
  <si>
    <t>Parówki paryskie</t>
  </si>
  <si>
    <t>Parówki śląskie</t>
  </si>
  <si>
    <t>Pasztetowa drobiowa</t>
  </si>
  <si>
    <t>Pasztet pieczony</t>
  </si>
  <si>
    <t>Pieczeń chlebowa</t>
  </si>
  <si>
    <t>Pierś gotowana z indyka</t>
  </si>
  <si>
    <t>Piersi z kurczaka</t>
  </si>
  <si>
    <t>Porcje rosołowe ze skrzydełkami</t>
  </si>
  <si>
    <t xml:space="preserve">Polędwica sopocka </t>
  </si>
  <si>
    <t>Polędwica drobiowa</t>
  </si>
  <si>
    <t>Rodzinna  z warzywami</t>
  </si>
  <si>
    <t>Szynka Gerwazego</t>
  </si>
  <si>
    <t>Schab wieprzowy bk</t>
  </si>
  <si>
    <t>Szynka konserwowa</t>
  </si>
  <si>
    <t>Polędwica miodowa</t>
  </si>
  <si>
    <t>Szynka tradycyjna</t>
  </si>
  <si>
    <t>Szynka delikatesowa</t>
  </si>
  <si>
    <t>Szynka bursztynowa</t>
  </si>
  <si>
    <t>Szynka drobiowa</t>
  </si>
  <si>
    <t>Szynkówka z indyka</t>
  </si>
  <si>
    <t>Galantyna z indyka</t>
  </si>
  <si>
    <t>Szynka biała</t>
  </si>
  <si>
    <t>Wątróbka drobiowa</t>
  </si>
  <si>
    <t>Piers z indyka</t>
  </si>
  <si>
    <t>Żołądki drobiowe</t>
  </si>
  <si>
    <t xml:space="preserve">Salceson </t>
  </si>
  <si>
    <t>Aromaty</t>
  </si>
  <si>
    <t>Ananas</t>
  </si>
  <si>
    <t>Barszcz czerwony</t>
  </si>
  <si>
    <t>Bazylia</t>
  </si>
  <si>
    <t>Biszkopty podłużne</t>
  </si>
  <si>
    <t>Biszkopty okrągłe</t>
  </si>
  <si>
    <t>Śmietan-fix</t>
  </si>
  <si>
    <t>Brzoskwinie</t>
  </si>
  <si>
    <t>Budyń czekoladowy z cukrem 60g</t>
  </si>
  <si>
    <t>Budyń malinowy z cukrem 60g</t>
  </si>
  <si>
    <t>Budyń waniliowy z cukrem 60g</t>
  </si>
  <si>
    <t>Bułka tarta</t>
  </si>
  <si>
    <t>Chrzan tarty</t>
  </si>
  <si>
    <t>Cukier</t>
  </si>
  <si>
    <t>Cukier puder</t>
  </si>
  <si>
    <t>Cukier waniliowy</t>
  </si>
  <si>
    <t>Curry</t>
  </si>
  <si>
    <t>Cynamon</t>
  </si>
  <si>
    <t>Czekolada mleczna 100g</t>
  </si>
  <si>
    <t>Czekolada gorzka 100g</t>
  </si>
  <si>
    <t>Ciecierzyca</t>
  </si>
  <si>
    <t>Drożdże</t>
  </si>
  <si>
    <t>Dżem niskosłodzony 410g</t>
  </si>
  <si>
    <t>Powidła śliwkowe 530g</t>
  </si>
  <si>
    <t>Fasola sucha</t>
  </si>
  <si>
    <t>Fasolka konserwowa</t>
  </si>
  <si>
    <t>Fasolka konserwowa czerwona</t>
  </si>
  <si>
    <t>Galaretka cytrynowa 75g</t>
  </si>
  <si>
    <t>Galaretka truskawkowa 75g</t>
  </si>
  <si>
    <t>Galaretka malinowa 75g</t>
  </si>
  <si>
    <t>Groch suchy</t>
  </si>
  <si>
    <t>Groszek konserwowy</t>
  </si>
  <si>
    <t>Herbata granulowana czarna</t>
  </si>
  <si>
    <t>Herbata expresowa</t>
  </si>
  <si>
    <t xml:space="preserve">Herbata zielona </t>
  </si>
  <si>
    <t>Herbatniki</t>
  </si>
  <si>
    <t>Kakao</t>
  </si>
  <si>
    <t>Kasza gryczana</t>
  </si>
  <si>
    <t>Kasza jaglana</t>
  </si>
  <si>
    <t>Kasza jęczmienna</t>
  </si>
  <si>
    <t>Kasza jęczmienna pęczak</t>
  </si>
  <si>
    <t>Kasza kuskus 1 kg</t>
  </si>
  <si>
    <t>Kasza kukurydziana 1 kg</t>
  </si>
  <si>
    <t>Kasza manna 1 kg</t>
  </si>
  <si>
    <t>Kawa zbożowa 150 g</t>
  </si>
  <si>
    <t>Keczup</t>
  </si>
  <si>
    <t>Kisiel malinowy</t>
  </si>
  <si>
    <t>Kisiel truskawkowy</t>
  </si>
  <si>
    <t>Kisiel wiśniowy</t>
  </si>
  <si>
    <t>Kminek</t>
  </si>
  <si>
    <t>Koncentrat pomidorowy 950g 30%</t>
  </si>
  <si>
    <t>Konserwy mięsne przysmak śniad</t>
  </si>
  <si>
    <t>Konserwy mięsne konserwa turyst</t>
  </si>
  <si>
    <t>Kukurydza konserwowa</t>
  </si>
  <si>
    <t>Kwasek  cytrynowy</t>
  </si>
  <si>
    <t>Liść laurowy</t>
  </si>
  <si>
    <t>Majeranek</t>
  </si>
  <si>
    <t xml:space="preserve">Majonez </t>
  </si>
  <si>
    <t>Mak</t>
  </si>
  <si>
    <t>Makaron</t>
  </si>
  <si>
    <t>Makaron nitka</t>
  </si>
  <si>
    <t>Makaron spaghetti</t>
  </si>
  <si>
    <t>Makaron „Zacierka”</t>
  </si>
  <si>
    <t>Marmolada</t>
  </si>
  <si>
    <t>Masa krówkowa</t>
  </si>
  <si>
    <t xml:space="preserve">Mąka </t>
  </si>
  <si>
    <t>Mąka ziemniaczana</t>
  </si>
  <si>
    <t>Mikołaj z czekolady</t>
  </si>
  <si>
    <t>Miód</t>
  </si>
  <si>
    <t>Migdały płatki 100g</t>
  </si>
  <si>
    <t>Migdały całe 100g</t>
  </si>
  <si>
    <t>Musztarda</t>
  </si>
  <si>
    <t>Ocet</t>
  </si>
  <si>
    <t>Ogórki konserwowe</t>
  </si>
  <si>
    <t>Ogórki kwaszone</t>
  </si>
  <si>
    <t>Olej rzepakowy 1 l</t>
  </si>
  <si>
    <t>Olej rzepakowy 10,5 l</t>
  </si>
  <si>
    <t>Oliwki zielone</t>
  </si>
  <si>
    <t>Oliwki czarne</t>
  </si>
  <si>
    <t>Oregano</t>
  </si>
  <si>
    <t>Orzech włoski</t>
  </si>
  <si>
    <t>Papryka konserwowa</t>
  </si>
  <si>
    <t>Papryka mielona</t>
  </si>
  <si>
    <t>Pasztet z drobiem 160g</t>
  </si>
  <si>
    <t>Pasztet z drobiem i pomdorami 131g</t>
  </si>
  <si>
    <t>Pestki dyni</t>
  </si>
  <si>
    <t>Pieczarki marynowane</t>
  </si>
  <si>
    <t>Pieprz</t>
  </si>
  <si>
    <t>Pieprz ziołowy</t>
  </si>
  <si>
    <t>Płatki jęczmienne 400g</t>
  </si>
  <si>
    <t>Płatki kukurydziane czekoladowe 2kg</t>
  </si>
  <si>
    <t>Płatki kukurydziane 2kg</t>
  </si>
  <si>
    <t>Płatki owsiane 500g</t>
  </si>
  <si>
    <t>Płatki ryżowe 400g</t>
  </si>
  <si>
    <t>Proszek do  pieczenia</t>
  </si>
  <si>
    <t>Przecier ogórkowy</t>
  </si>
  <si>
    <t>Przyprawa do bigosu</t>
  </si>
  <si>
    <t>Przyprawa do gulaszu</t>
  </si>
  <si>
    <t>Przyprawa do karkówki</t>
  </si>
  <si>
    <t>Przyprawa do kurczaka</t>
  </si>
  <si>
    <t>Przyprawa do piernika</t>
  </si>
  <si>
    <t>Przyprawa do ryb</t>
  </si>
  <si>
    <t>Przyprawa Gyros</t>
  </si>
  <si>
    <t>Przyprawa warzywna</t>
  </si>
  <si>
    <t xml:space="preserve">Przyprawa w płynie – typu magi </t>
  </si>
  <si>
    <t>Rosół drobiowy</t>
  </si>
  <si>
    <t>Rodzynki</t>
  </si>
  <si>
    <t>Ryż biały 1kg</t>
  </si>
  <si>
    <t>Ryż brązowy</t>
  </si>
  <si>
    <t>Skórka pomarańczowa</t>
  </si>
  <si>
    <t xml:space="preserve">Słonecznik </t>
  </si>
  <si>
    <t>Soczewica czerwona 350g</t>
  </si>
  <si>
    <t>soda</t>
  </si>
  <si>
    <t>sok jabłkowy 1 l</t>
  </si>
  <si>
    <t>sok pomrańczowy 1 l</t>
  </si>
  <si>
    <t>sok grejpfrutowy 1 l</t>
  </si>
  <si>
    <t>Sos pieczeniowy</t>
  </si>
  <si>
    <t>Sos boloński</t>
  </si>
  <si>
    <t>Sól 1 kg</t>
  </si>
  <si>
    <t>Susz owocowy</t>
  </si>
  <si>
    <t xml:space="preserve">Drożdże instant </t>
  </si>
  <si>
    <t>Żelatyna</t>
  </si>
  <si>
    <t>Syrop owocowy czarna porzeczka 5l</t>
  </si>
  <si>
    <t>Syrop owocowy malinowy 5l</t>
  </si>
  <si>
    <t>Syrop owocowy wiśniowy 5l</t>
  </si>
  <si>
    <t>Szczaw konserwowy</t>
  </si>
  <si>
    <t>Śliwki kalifornijskie</t>
  </si>
  <si>
    <t>Tymianek</t>
  </si>
  <si>
    <t>Wafle suche</t>
  </si>
  <si>
    <t>Wiórki kokosowe</t>
  </si>
  <si>
    <t>Woda mineralna gazowana 1,5 l</t>
  </si>
  <si>
    <t>Woda mineralna niegazowana 1,5 l</t>
  </si>
  <si>
    <t>Zając czekoladowy</t>
  </si>
  <si>
    <t>Ziele angielskie</t>
  </si>
  <si>
    <t>Zioła prowansalskie</t>
  </si>
  <si>
    <t>Zakwas do żurku</t>
  </si>
  <si>
    <t>Zakwas do Barszczy białego</t>
  </si>
  <si>
    <t>Żurek</t>
  </si>
  <si>
    <t>Zupa barszcz biały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</si>
  <si>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</si>
  <si>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</si>
  <si>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</si>
  <si>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</si>
  <si>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</si>
  <si>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</si>
  <si>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</si>
  <si>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</si>
  <si>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</si>
  <si>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</si>
  <si>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</si>
  <si>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</si>
  <si>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</si>
  <si>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</si>
  <si>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</si>
  <si>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</si>
  <si>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</si>
  <si>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</si>
  <si>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</si>
  <si>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</si>
  <si>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</si>
  <si>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</si>
  <si>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</si>
  <si>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</si>
  <si>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</si>
  <si>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</si>
  <si>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</si>
  <si>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</si>
  <si>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</si>
  <si>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</si>
  <si>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</si>
  <si>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</si>
  <si>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</si>
  <si>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</si>
  <si>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</si>
  <si>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</si>
  <si>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</si>
  <si>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</si>
  <si>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</si>
  <si>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</si>
  <si>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Jogurt naturalny 370 g, żywe kultury bakterii jogurtowych</t>
  </si>
  <si>
    <t>Margaryna palma 250g, kostka</t>
  </si>
  <si>
    <t>Masło o zawartości trzech czwartych tłuszczu</t>
  </si>
  <si>
    <t>Masło roślinne, kostka masa netto 250g</t>
  </si>
  <si>
    <t>Masło ex wiejskie, zawartość tłuszczu mlecznego min. 82%</t>
  </si>
  <si>
    <t xml:space="preserve">Maślanka naturalna masa netto 1l </t>
  </si>
  <si>
    <t>Ser Mozzarella  masa netto 250g</t>
  </si>
  <si>
    <t xml:space="preserve">Mleko UHT 2% karton  masa netto 1l </t>
  </si>
  <si>
    <t>Kefir naturalny masa netto 1l</t>
  </si>
  <si>
    <t>Serek wiejski typu cottage cheese masa netto 200g</t>
  </si>
  <si>
    <t>Ser twarogowy, półtłusty pakowany próżniowo</t>
  </si>
  <si>
    <t>Ser twarogowy, chudy pakowany próżniowo</t>
  </si>
  <si>
    <t>Ser topiony 100g swojski, wiosenny, grzybowy</t>
  </si>
  <si>
    <t xml:space="preserve">Ser typu Feta sałatkowo -kanapkowy masa netto 270g </t>
  </si>
  <si>
    <t xml:space="preserve">Ser morski, zawartość tłuszczu 25% </t>
  </si>
  <si>
    <t xml:space="preserve">Ser GOUDA, zawartość tłuszczu 25% </t>
  </si>
  <si>
    <t xml:space="preserve">Ser Edamski, zawartość tłuszczu 26% </t>
  </si>
  <si>
    <t>Śmietana 18% pasteryzowana,  homogenizowana, 400g</t>
  </si>
  <si>
    <t>Śmietanka UHT 30% zawartości tłuszczu, karton, 500ml</t>
  </si>
  <si>
    <t>Arbuz</t>
  </si>
  <si>
    <t>Banany</t>
  </si>
  <si>
    <t>Botwinka</t>
  </si>
  <si>
    <t>Brokuły</t>
  </si>
  <si>
    <t>Buraki ćwikłowe</t>
  </si>
  <si>
    <t>Cebula</t>
  </si>
  <si>
    <t>Cytryny</t>
  </si>
  <si>
    <t>Czosnek</t>
  </si>
  <si>
    <t>Dynia</t>
  </si>
  <si>
    <t>Fasolka szparagowa</t>
  </si>
  <si>
    <t>Gruszki</t>
  </si>
  <si>
    <t>Jabłka</t>
  </si>
  <si>
    <t>Cukinia</t>
  </si>
  <si>
    <t>Kapusta biała</t>
  </si>
  <si>
    <t>Kapusta biała młoda</t>
  </si>
  <si>
    <t>Kapusta czerwona</t>
  </si>
  <si>
    <t>Kapusta czerwona młoda</t>
  </si>
  <si>
    <t>Kapusta kiszona</t>
  </si>
  <si>
    <t>Kapusta włoska</t>
  </si>
  <si>
    <t>Kapusta pekińska</t>
  </si>
  <si>
    <t>Kalafior</t>
  </si>
  <si>
    <t>Koper zielony, świeży, w pęczkach.</t>
  </si>
  <si>
    <t>Mandarynki</t>
  </si>
  <si>
    <t>Marchew czysta, świeża, pakowana w worki 10kg</t>
  </si>
  <si>
    <t>Nektaryny</t>
  </si>
  <si>
    <t>Ogórki zielone</t>
  </si>
  <si>
    <t>Ogórki gruntowe</t>
  </si>
  <si>
    <t>Papryka świeża</t>
  </si>
  <si>
    <t>Zielona pietruszka, świeża, w pęczkach.</t>
  </si>
  <si>
    <t>Pietruszka korzeń, świeża.</t>
  </si>
  <si>
    <t>Pomidory</t>
  </si>
  <si>
    <t>Pomarańcza</t>
  </si>
  <si>
    <t>Por świeży, w pęczkach</t>
  </si>
  <si>
    <t>Rabarbar</t>
  </si>
  <si>
    <t>Rzodkiew biała</t>
  </si>
  <si>
    <t>Rzodkiewka</t>
  </si>
  <si>
    <t>Sałata</t>
  </si>
  <si>
    <t>Sałata rzymska</t>
  </si>
  <si>
    <t>Sałata lodowa</t>
  </si>
  <si>
    <t>Seler</t>
  </si>
  <si>
    <t>Szczypiorek</t>
  </si>
  <si>
    <t xml:space="preserve">Śliwki  </t>
  </si>
  <si>
    <t>Truskawki</t>
  </si>
  <si>
    <t>Winogrona</t>
  </si>
  <si>
    <t>Ziemniaki</t>
  </si>
  <si>
    <t>Ziemniaki młode</t>
  </si>
  <si>
    <t xml:space="preserve">Kiwi </t>
  </si>
  <si>
    <t>Makrela w sosie pomidorowym masa netto 300g,</t>
  </si>
  <si>
    <t>Filet z Makreli w olej  masa netto170g,</t>
  </si>
  <si>
    <t>Filet z miruny   mrożony, koloru białego, bez glazury.</t>
  </si>
  <si>
    <t>Filet z morszczuka b/s, mrożony, koloru białego, bez glazury</t>
  </si>
  <si>
    <t>Tuńczyk, kawałki, puszka w sosie własnym, masa netto170g</t>
  </si>
  <si>
    <t>Mrożony kalafior w opakowaniu 2 kg różyczki</t>
  </si>
  <si>
    <t>Mrożony brokuł w opakowaniu 2 kg</t>
  </si>
  <si>
    <t>Mrożony szpinak rozdrobniony w opakowaniu 2,5 kg</t>
  </si>
  <si>
    <t>Mrożona mieszanka kompotowa 2,5 kg 4 składnikowa</t>
  </si>
  <si>
    <t>Truskawka mrożona 2,5 kg</t>
  </si>
  <si>
    <t>Bułka mała razowa, masa 100g,</t>
  </si>
  <si>
    <t>Chleb pszenno- żytni, masa  0,50 kg, krojony ofoliowany</t>
  </si>
  <si>
    <t>Chleb razowy, masa 0,50 kg krojony, ofoliowany</t>
  </si>
  <si>
    <t>Rogal z makiem, masa 90g</t>
  </si>
  <si>
    <t>Bułka wrocławska, masa netto 400g, krojona, ofoliowana</t>
  </si>
  <si>
    <t xml:space="preserve">Jajko klasa A, masa netto L – duże: od 63 g do 73 g ,  z terminem spożycia do 28 dni </t>
  </si>
  <si>
    <t>kg</t>
  </si>
  <si>
    <t>Nazwa produktu równoważnego</t>
  </si>
  <si>
    <t>Cena jednostkowa netto (PLN)</t>
  </si>
  <si>
    <t>Wartość netto (PLN)</t>
  </si>
  <si>
    <t>Cena brutto (PLN)</t>
  </si>
  <si>
    <t>Wartość brutto (PLN)</t>
  </si>
  <si>
    <t>04.01.2021 r.</t>
  </si>
  <si>
    <t>Zadanie nr 1 PRODUKTY ZWIERZĘCE, MIĘSO I PRODUKTY MIĘSNE kod CPV 151 00000-9; CPV 151 12000-6</t>
  </si>
  <si>
    <t xml:space="preserve">W kolumnie nr 5 należy podać opisi/lub nazwę własną artykułu oferowanego albo opis i/lub nazwę artykułu równoważnego oferowanego przez Wykonawcę. Za równoważny zostanie uznany artykuł, który będzie zawierał minimalne składniki i cechy jakościowe podane w opisie - kol nr 2 przez Zamawiającego. </t>
  </si>
  <si>
    <t>Opis</t>
  </si>
  <si>
    <t>Mięso wołowe extra bez kości, soczyste, świeże</t>
  </si>
  <si>
    <t>Boczek wędzony, parzony, bez kości, chudy wieprzowy 88,2 %</t>
  </si>
  <si>
    <t>Mięso -boczek wieprzowy, świeży bez kości, chudy</t>
  </si>
  <si>
    <t>Flaki wołowe, blanszowane, krojone, pakowane próżniowo, masa netto 1 kg</t>
  </si>
  <si>
    <t>Karczek wieprzowy beż kości, świeży, nietłusty</t>
  </si>
  <si>
    <t>Kiszka parzona z krwi, podrobów, z kaszą jęczmienną lub gryczaną, krupniok</t>
  </si>
  <si>
    <t>Mieso wieprzowe (75%), średnio rozdrobniona, w cienkim flaku</t>
  </si>
  <si>
    <t>Kiełbasa wieprzowa grubo rozdrobniona, parzona</t>
  </si>
  <si>
    <t>Kiełbasa grubo rozdrobniona, mięso wieprzowe minimum 62%</t>
  </si>
  <si>
    <t>Kiełbasa krakowska sucha, gruborozdrobniona, mięso minimum 70%</t>
  </si>
  <si>
    <t>Produkt drobiowy, mięso indycze minimum 51%</t>
  </si>
  <si>
    <t>Mieso wieprzowe 52%, kiełbasa grubo rozdrobniona parzona</t>
  </si>
  <si>
    <t>Kiełbasa średnio rozdrobniona wędzona parzona, mieso wieprzowe 60 %</t>
  </si>
  <si>
    <t>Kiełbasa piwna, gruba (PN-A-82007:1996)</t>
  </si>
  <si>
    <t>Produkt wieprzowy parzony, średniorodrobniony, mieso wieprzowe minimum 61%</t>
  </si>
  <si>
    <t>Kiełbasa średnio rozdrobniona wędzona podsuszana</t>
  </si>
  <si>
    <t>Kiełbasa jałowcowa (PN-A-82007:1996)</t>
  </si>
  <si>
    <t>Kiełbasa zwyczajna mieso wieprzowe 56%</t>
  </si>
  <si>
    <t>Kiełbasa grubo rozdrobniona wędzona parzona,mięso wieprzowe minimum 61%</t>
  </si>
  <si>
    <t>Kości schabowe</t>
  </si>
  <si>
    <t>ZP/ZO/02/2021</t>
  </si>
  <si>
    <t>Zadanie nr 2 PRODUKTY SPOŻYWCZE kod CPV 158 00000-68</t>
  </si>
  <si>
    <t>Zadanie nr 3 PRODUKTY MLECZARSKIE kod CPV 151 00000-3; CPV 151 12000-9</t>
  </si>
  <si>
    <t>Zadanie nr 4 OWOCE, WARZYWA I PODOBNE PRODUKTY kod CPV 032 00000-3; CPV 153 0000-1</t>
  </si>
  <si>
    <t>Zadanie nr 6 NATURALNA WODA ŹRÓDLANA kod CPV 07749478-9</t>
  </si>
  <si>
    <t>Zadanie nr 7 JAJA KONSUMPCYJNE kod CPV 03 14 2500-3</t>
  </si>
  <si>
    <t>Woda źródlana niegazowana z dodatkiem jodu - pojemniki plastikowe dostosowabe do dystrybutorów - 19,9 litra</t>
  </si>
  <si>
    <t>Konserwa rybna</t>
  </si>
  <si>
    <t>Ryby mrożone</t>
  </si>
  <si>
    <t>Ryby wędzone</t>
  </si>
  <si>
    <t>Śledzie</t>
  </si>
  <si>
    <t xml:space="preserve">Tuńczyk </t>
  </si>
  <si>
    <t>Owoce</t>
  </si>
  <si>
    <t>Warzywa</t>
  </si>
  <si>
    <t>Jaja</t>
  </si>
  <si>
    <t xml:space="preserve">Bułka mała  </t>
  </si>
  <si>
    <t>Bułka mała pszenna, masa 50g</t>
  </si>
  <si>
    <t>Bułka razowa</t>
  </si>
  <si>
    <t>Bułka drożdżowa</t>
  </si>
  <si>
    <t>Chleb baltonowski</t>
  </si>
  <si>
    <t>Chleb razowy</t>
  </si>
  <si>
    <t xml:space="preserve">Rogal </t>
  </si>
  <si>
    <t>Bułka wrocławska</t>
  </si>
  <si>
    <t>Cena jedn. netto (PLN)</t>
  </si>
  <si>
    <t xml:space="preserve">W kolumnie nr 5 należy podać opisi/lub nazwę własną artykułu oferowanego albo opis i/lub nazwę artykułu równoważnego oferowanego przez Wykonawcę.                                                                Za równoważny zostanie uznany artykuł, który będzie zawierał minimalne składniki i cechy jakościowe podane w opisie - kol nr 2 przez Zamawiającego. </t>
  </si>
  <si>
    <t>….................................PLN  słownie (….............................................................)</t>
  </si>
  <si>
    <t>Zadanie nr 8 PIECZYWO I WYROBY CIASTKARSKIE kod CPV 158 10000-9</t>
  </si>
  <si>
    <t>04.01.2021r.</t>
  </si>
  <si>
    <t xml:space="preserve">W kolumnie nr 5 należy podać opisi/lub nazwę własną artykułu oferowanego albo opis i/lub nazwę artykułu równoważnego oferowanego przez Wykonawcę.                           Za równoważny zostanie uznany artykuł, który będzie zawierał minimalne składniki i cechy jakościowe podane w opisie - kol nr 2 przez Zamawiającego. </t>
  </si>
  <si>
    <t>Woda źródlana z dodatkiem jodu</t>
  </si>
  <si>
    <t xml:space="preserve">W kolumnie nr 5 należy podać opisi/lub nazwę własną artykułu oferowanego albo opis i/lub nazwę artykułu równoważnego oferowanego przez Wykonawcę.                                     Za równoważny zostanie uznany artykuł, który będzie zawierał minimalne składniki i cechy jakościowe podane w opisie - kol nr 2 przez Zamawiającego. </t>
  </si>
  <si>
    <t>….................................PLN  słownie (…..............................................................)</t>
  </si>
  <si>
    <t>….................................PLN  słownie (…....................................................)</t>
  </si>
  <si>
    <t>Zadanie nr 5 PRODUKTY MROŻONE: RYBY MROŻONE, PRZETWORZONE I KONSERWOWE, OWOCE, WARZYWA MROŻONE                                                                                                   kod CPV 152 00000-0; CPV 153 0000-1</t>
  </si>
  <si>
    <t xml:space="preserve">W kolumnie nr 5 należy podać opisi/lub nazwę własną artykułu oferowanego albo opis i/lub nazwę artykułu równoważnego oferowanego przez Wykonawcę.                                          Za równoważny zostanie uznany artykuł, który będzie zawierał minimalne składniki i cechy jakościowe podane w opisie - kol nr 2 przez Zamawiającego. </t>
  </si>
  <si>
    <t>Kurczak- udko, świeże (PN-A-86524)</t>
  </si>
  <si>
    <t>Kurczak, cały, świeży</t>
  </si>
  <si>
    <t>Kurczak, pałki, świeże</t>
  </si>
  <si>
    <t>Wyrób blokowy grubo rozdrobniony z połączonych kawałków mięsa</t>
  </si>
  <si>
    <t>Mięso wieprzowe bez kości,  chude, świeże.</t>
  </si>
  <si>
    <t xml:space="preserve">Mięso wieprzowe 69 %, wyrób wędzony, parzony </t>
  </si>
  <si>
    <t xml:space="preserve">Kiełbasa homogenizowana wędzona, parzona, mięso z kurczaka 30,7 % </t>
  </si>
  <si>
    <t>Kiełbasa cienka drobiowo- wieprzowa homogenizowana, parzona, mięso z kurczaka 40 % lub równoważna.</t>
  </si>
  <si>
    <t>Podrobowa parzona- pasztetowa, surowce drobiowe 53 % lub równoważna.</t>
  </si>
  <si>
    <t>Pasztet pieczony, mięso drobiowo - wieprzowe z dodatkiem podrobów</t>
  </si>
  <si>
    <t xml:space="preserve">Pieczeń chlebowa, wieprzowa, </t>
  </si>
  <si>
    <t>Wyrób wytworzony z mięsa piersi indyka</t>
  </si>
  <si>
    <t>Płaty z piersi kurczaka, świeże, pojedyncze lub podwójne, bez chrząstek, bez skóry</t>
  </si>
  <si>
    <t>Porcje rosołowe drobiowe ze skrzydełkami(PN-A-86524)</t>
  </si>
  <si>
    <t xml:space="preserve">Polędwica  wieprzowa , mięso wieprzowe 63% </t>
  </si>
  <si>
    <t>Produkt drobiowy, mięso z kurczaka 38%, mięso z indyka 5% lub równoważna.</t>
  </si>
  <si>
    <t xml:space="preserve">Wyrób drobiowy homogenizowany z warzywami parzony, mięso z indyka, warzywa konserwowe w różnych proporcjach </t>
  </si>
  <si>
    <t>Mięso indycze min 42%  lub równoważne.</t>
  </si>
  <si>
    <t>Produkt blokowy wieprzowy parzony, mięso wieprzowe 52% l</t>
  </si>
  <si>
    <t>Szynka drobiowo – wieprzowa wędzona parzona, mięso indycze 33%, mięso wieprzowe 25% lub równoważna.</t>
  </si>
  <si>
    <t>Wyrób wieprzowy, wędzony, parzony, mięso z szynki wieprzowej 90% lub równoważny.</t>
  </si>
  <si>
    <t>Wyrób wieprzowy gotowany, mięso wieprzowe min81%</t>
  </si>
  <si>
    <t>Wędzonka wieprzowa uformowana w kształcie chleba o typowym smaki i aromacie szynki.</t>
  </si>
  <si>
    <t>Szynka z indyka</t>
  </si>
  <si>
    <t>Produkt blokowy, peklowany, parzony. mięso drobiowe (61%)</t>
  </si>
  <si>
    <t xml:space="preserve">Mięso z indyka w galarecie </t>
  </si>
  <si>
    <t>Szynka biała (PN-A-82012:1996)</t>
  </si>
  <si>
    <t>Wątroba drobiowa z kurczaka, świeża,</t>
  </si>
  <si>
    <t>Płaty z piersi indyka, świeże, , bez chrząstek, bez skóry</t>
  </si>
  <si>
    <t>Żołądki drobiowe (PN-A-86524)</t>
  </si>
  <si>
    <t>Salceson włsoki- VAC mieso z głów wieprzowych 68,8%</t>
  </si>
  <si>
    <t>Załącznik nr 2A</t>
  </si>
  <si>
    <t>Załącznik nr 2B</t>
  </si>
  <si>
    <t>Załącznik nr 2C</t>
  </si>
  <si>
    <t>Załącznik nr 2D</t>
  </si>
  <si>
    <t>Załącznik nr 2E</t>
  </si>
  <si>
    <t>Załącznik nr 2F</t>
  </si>
  <si>
    <t>Załącznik nr 2G</t>
  </si>
  <si>
    <t>Załącznik nr 2H</t>
  </si>
  <si>
    <t>..............................., dnia ......................r</t>
  </si>
  <si>
    <t>...............................................................................</t>
  </si>
  <si>
    <t>/czytelny podpis osoby zgodnie</t>
  </si>
  <si>
    <t>z zaświadczeniem o wpisie do ewidencji</t>
  </si>
  <si>
    <t>działalności gospodarczej lub imienna pieczątka/</t>
  </si>
  <si>
    <t xml:space="preserve">Aromaty spożywcze do ciast, tortów kremów,różne smaki masa netto 9ml </t>
  </si>
  <si>
    <t xml:space="preserve">Ananas plaster w lekkim syropie masa netto565g </t>
  </si>
  <si>
    <t xml:space="preserve">Koncentrat buraczany , masa netto 980g </t>
  </si>
  <si>
    <t>Barszcz czerwony instant w proszku  masa netto 60g (preferowany firmy Winiary)</t>
  </si>
  <si>
    <t xml:space="preserve">Przyprawa bazylia  masa netto 10g </t>
  </si>
  <si>
    <t xml:space="preserve">Biszkopty podłużne masa netto 160g </t>
  </si>
  <si>
    <t>Biszkopty okrągłe masa netto 120g,</t>
  </si>
  <si>
    <t xml:space="preserve">Śmietan-fix w proszku  masa netto 9g, </t>
  </si>
  <si>
    <t xml:space="preserve">Brzoskwinie połówki w lekkim syropie  masa netto 820g </t>
  </si>
  <si>
    <t xml:space="preserve">Bułka  tarta  masa netto 500g, </t>
  </si>
  <si>
    <t>Cukier kryształ masa netto 1kg</t>
  </si>
  <si>
    <t xml:space="preserve">Przyprawa Curry  masa netto 20g </t>
  </si>
  <si>
    <t>Cynamon  mielony, masa netto 20g</t>
  </si>
  <si>
    <t>Chrzan tarty, domowy , na kwasku cytrynowym, ostry, masa netto 300 g</t>
  </si>
  <si>
    <t xml:space="preserve">Cukier puder biały, masa netto 400g, </t>
  </si>
  <si>
    <t xml:space="preserve">Cukier waniliowy , masa netto 16 g </t>
  </si>
  <si>
    <t>Cecierzyca sucha, masa netto 350g</t>
  </si>
  <si>
    <t>Drożdże piekarnicze, świeże masa netto 100 g.</t>
  </si>
  <si>
    <t xml:space="preserve">Powidła śliwkowe, masa netto 530g, </t>
  </si>
  <si>
    <t xml:space="preserve">Fasola sucha Jaś  średnia, masa netto 5kg, </t>
  </si>
  <si>
    <t>Fasolka czerwona w puszce masa netto 400g</t>
  </si>
  <si>
    <t>Fasolka konserwowa, zielona, pasteryzowana , masa netto 470 g</t>
  </si>
  <si>
    <t xml:space="preserve">Dżem niskosłodzony, truskawkowy, czarna porzeczka, brzoskwinia,malina,wisnia, z owoców lesnych, masa netto 410g </t>
  </si>
  <si>
    <t xml:space="preserve">Groch suchy , połówki, masa netto 5kg </t>
  </si>
  <si>
    <t>Groszek konserwowy , masa netto 400g</t>
  </si>
  <si>
    <t xml:space="preserve">Herbata czarna granulowana, masa netto 100g </t>
  </si>
  <si>
    <t>Herbata czarna expressowa 100szt opakowanie</t>
  </si>
  <si>
    <t>Herbata zielona expresowa w torebkach, 25 szt. opakowanie</t>
  </si>
  <si>
    <t xml:space="preserve">Herbatniki  masa netto 65 g. </t>
  </si>
  <si>
    <t xml:space="preserve">Kakao  extra ciemne, w proszku, obniżona zawartość tłuszczu, masa netto 80 g. </t>
  </si>
  <si>
    <t xml:space="preserve">Kasza gryczana  gruba, masa netto 1 kg, </t>
  </si>
  <si>
    <t xml:space="preserve">Kasza jaglana  masa netto 1kg </t>
  </si>
  <si>
    <t xml:space="preserve">Kasza jęczmienna, gruba, masa netto 1kg </t>
  </si>
  <si>
    <t xml:space="preserve">Kasza jęczmienna pęczak , masa netto 1kg </t>
  </si>
  <si>
    <t xml:space="preserve">Kasza Kuskus  masa netto 1kg </t>
  </si>
  <si>
    <t xml:space="preserve">Kasza kukurydziana, masa netto 1kg </t>
  </si>
  <si>
    <t xml:space="preserve">Kasza manna,  masa netto 1kg </t>
  </si>
  <si>
    <t xml:space="preserve">Rozpuszczalna kawa zbożowa , masa netto 150g </t>
  </si>
  <si>
    <t>Keczup  łagodny, pikantny masa netto 500g</t>
  </si>
  <si>
    <t>O smaku malinowym , masa netto 77 g</t>
  </si>
  <si>
    <t xml:space="preserve">o smaku truskawkowym , masa netto 77g. </t>
  </si>
  <si>
    <t xml:space="preserve">wiśniowym   masa netto 77g </t>
  </si>
  <si>
    <t xml:space="preserve">Kminek cały masa netto20g, </t>
  </si>
  <si>
    <t xml:space="preserve">Koncentrat pomidorowy masa netto 950g, 30 % koncentratu </t>
  </si>
  <si>
    <t xml:space="preserve">Przysmak śniadaniowy, masa netto 300g </t>
  </si>
  <si>
    <t xml:space="preserve">Konserwa turystyczna, masa netto 300g </t>
  </si>
  <si>
    <t xml:space="preserve">Kwasek cytrynowy  masa netto20g, </t>
  </si>
  <si>
    <t xml:space="preserve">Liść laurowy ,masa netto 6g </t>
  </si>
  <si>
    <t>Majeranek , suszony, masa netto 8g</t>
  </si>
  <si>
    <t xml:space="preserve">Mak niebieski  masa netto 250g </t>
  </si>
  <si>
    <t>Świderki, rurki, kolanka, łazanki, muszelka, muszelka mała , waga netto 400g, produkt jajeczny</t>
  </si>
  <si>
    <t>Nitka luzem  masa netto 400g, produkt 4-jajeczny</t>
  </si>
  <si>
    <t xml:space="preserve">Makaron typu zacierka  z , masa netto 250g, 2 jajeczny, rozdrobniony, produkowany na świeżych jajach </t>
  </si>
  <si>
    <t xml:space="preserve">Marmolada różana  masa netto 320g </t>
  </si>
  <si>
    <t>Mąka, typ 550, masa netto 1 kg</t>
  </si>
  <si>
    <t>Mąka ziemniaczana, ze skrobi, masa netto 500g</t>
  </si>
  <si>
    <t>Miód pszczeli, wielokwiatowy,  masa netto 370 g.</t>
  </si>
  <si>
    <t xml:space="preserve">Migdały płatki  masa netto100g, </t>
  </si>
  <si>
    <t>Kukurydza konserwowa, sterylizowana, masa netto 340 g, skład: woda, sól, kukurydza</t>
  </si>
  <si>
    <t>Majonez sałatkowy, dekoracyjny.Skład: olej rzepakowy, żółtko jaja 6,0%, ocet, musztarda (woda, gorczyca, ocet, sól, cukier, przyprawy, aromat), cukier, sól, przyprawy, przeciwutleniacz (E385), regulator kwasowości (kwas cytrynowy), masa netto 700 ml(preferowany firmy Winiary)</t>
  </si>
  <si>
    <t>Spaghetti , masa netto 400g, produkt jajeczny</t>
  </si>
  <si>
    <t>Mikołaj figurka z czekolady  masa netto 60g</t>
  </si>
  <si>
    <t xml:space="preserve">Musztarda stołowa , masa netto 500g </t>
  </si>
  <si>
    <t>Ocet spirytusowy 10%, pojemność 500ml</t>
  </si>
  <si>
    <t xml:space="preserve">Ogórki konserwowe , masa netto  880 g słoik </t>
  </si>
  <si>
    <t xml:space="preserve">Ogórki kwaszone masa netto 900g,słoik </t>
  </si>
  <si>
    <t>Oliwki zielone  opakowanie szklane masa netto220g,</t>
  </si>
  <si>
    <t xml:space="preserve">Oliwki czarne  opakowanie szklane masa netto220g, </t>
  </si>
  <si>
    <t>Olej rzepakowy , masa netto 1 litr</t>
  </si>
  <si>
    <t>Olej rzepakowy , masa netto 0,5 litra</t>
  </si>
  <si>
    <t>Przyprawa oregano  masa netto 20g,</t>
  </si>
  <si>
    <t xml:space="preserve">Orzechy włoskie  masa netto 100g, </t>
  </si>
  <si>
    <t xml:space="preserve">Papryka konserwowa ćwiartki, masa netto 890g  </t>
  </si>
  <si>
    <t>Pasztet  z drobiem , konserwa sterylizowana drobiowo-wieprzowa masa netto 160g</t>
  </si>
  <si>
    <t xml:space="preserve">Pasztet z drobiem i pomidorami  , masa netto 131g </t>
  </si>
  <si>
    <t>Pestki dyni, masa netto 100g,</t>
  </si>
  <si>
    <t>Pieczarki marynowane,  białe, z octem , masa netto 430 g.</t>
  </si>
  <si>
    <t xml:space="preserve">Pieprz czarny , mielony, prawdziwy, masa netto 20 g  </t>
  </si>
  <si>
    <t>Pieprz ziołowy  masa netto 20g,</t>
  </si>
  <si>
    <t xml:space="preserve">Płatki jęczmienne błyskawiczne masa netto 400g. </t>
  </si>
  <si>
    <t>Płatki kukurydziane czekoladowe masa netto 2 kg</t>
  </si>
  <si>
    <t xml:space="preserve">Płatki kukurydziane masa netto 2 kg </t>
  </si>
  <si>
    <t xml:space="preserve">Płatki owsiane górskie masa netto 500g. </t>
  </si>
  <si>
    <t xml:space="preserve">Płatki ryżowe masa netto 400g </t>
  </si>
  <si>
    <t>Proszek do pieczenia masa netto15g,</t>
  </si>
  <si>
    <t xml:space="preserve">Przecier ogórkowy  w saszetce masa netto500g, </t>
  </si>
  <si>
    <t xml:space="preserve">Przyprawa do bigosu , w proszku, masa netto 20 g   </t>
  </si>
  <si>
    <t xml:space="preserve">Przyprawa do gulaszu, w proszku,  masa netto 20 g </t>
  </si>
  <si>
    <t xml:space="preserve">Przyprawa do karkówki w proszku , masa  netto 20 g </t>
  </si>
  <si>
    <t xml:space="preserve">Przyprawa do kurczaka w proszku , masa netto 30 g, </t>
  </si>
  <si>
    <t xml:space="preserve">Przyprawa do piernika masa netto40g, </t>
  </si>
  <si>
    <t>Przyprawa do ryb , w proszku, masa netto 20 g,</t>
  </si>
  <si>
    <t xml:space="preserve">Przyprawa do kebaba  masa netto 20g </t>
  </si>
  <si>
    <t xml:space="preserve">Przyprawa warzywna  do potraw mięsnych i ryb , masa netto 1 kg </t>
  </si>
  <si>
    <t xml:space="preserve">Przyprawa w płynie do zup i potraw , masa netto 980g. </t>
  </si>
  <si>
    <t xml:space="preserve">Rosół drobiowy  wiaderko  masa netto 2,2kg </t>
  </si>
  <si>
    <t>Rodzynki  masa netto 100g</t>
  </si>
  <si>
    <t xml:space="preserve">Ryż biały, długoziarnisty,   masa netto 1kg </t>
  </si>
  <si>
    <t>Ryż brązowy ,masa netto 1kg</t>
  </si>
  <si>
    <t>Skórka kandyzowana pomarańczowa  masa netto 100g</t>
  </si>
  <si>
    <t xml:space="preserve">Słonecznik łuskany  masa netto100g </t>
  </si>
  <si>
    <t xml:space="preserve">Soczewica czerwona sucha masa netto 350g </t>
  </si>
  <si>
    <t xml:space="preserve">Soda oczyszczona  masa netto 30g </t>
  </si>
  <si>
    <t xml:space="preserve">Sos pieczeniowy ciemny w proszku masa netto 30g </t>
  </si>
  <si>
    <t xml:space="preserve">Sos boloński w proszku, masa netto 43g </t>
  </si>
  <si>
    <t>Sól warzona, próżniowa, jodowana, drobnoziarnista masa netto 1kg.</t>
  </si>
  <si>
    <t xml:space="preserve">Susz owocowy masa netto 350g </t>
  </si>
  <si>
    <t xml:space="preserve">Żelatyna spożywcza  masa netto 20g </t>
  </si>
  <si>
    <t>Drożdże instant, masa netto 7g; skład: drożdże suszone, emulgator E 491</t>
  </si>
  <si>
    <t xml:space="preserve">Szczaw konserwowy krojony, masa netto 900ml </t>
  </si>
  <si>
    <t xml:space="preserve">Suszone kalifornijskie bez pestek  masa netto100g, </t>
  </si>
  <si>
    <t xml:space="preserve">Tymianek masa netto 100g, </t>
  </si>
  <si>
    <t xml:space="preserve">Wafle suche , masa netto 170g, </t>
  </si>
  <si>
    <t>Wiórki kokosowe  masa netto100g,</t>
  </si>
  <si>
    <t xml:space="preserve">Zając czekoladowy ,figurka, masa netto 60g, </t>
  </si>
  <si>
    <t>Ziele angielskie  masa netto 15 g</t>
  </si>
  <si>
    <t xml:space="preserve">Zioła prowansalskie, masa netto 10g </t>
  </si>
  <si>
    <t>woda, mąka żytnia z otrębami, sól, czosnek, przyprawy, masa netto 500ml</t>
  </si>
  <si>
    <t>Woda mineralna niegazowana 1,5l</t>
  </si>
  <si>
    <t>Woda, maka    Pszenno - razowa, przyprawy , sol, czosnek masa netto 500ml</t>
  </si>
  <si>
    <t xml:space="preserve">Zupa barszcz biały w proszku, masa netto 65g </t>
  </si>
  <si>
    <t>Zupa żurek w proszku, masa netto 65g</t>
  </si>
  <si>
    <t>Margaryna  palma do pieczenia i smażenia, masa netto 250g, kostka</t>
  </si>
  <si>
    <t>Masło o zawartości trzech czwartych tłuszczu. Zawartość tłuszczu mlecznego 61%,  masa netto 200g, kostka</t>
  </si>
  <si>
    <t>Margaryna do smażenia, pieczenia, ucierania kremów i smarowania pieczywa, kostka masa netto 250g,</t>
  </si>
  <si>
    <t>Masło ex wiejskie, zawartość tłuszczu mlecznego min82%, masa netto 200g,</t>
  </si>
  <si>
    <t xml:space="preserve">Maślanka naturalna  masa netto 1l </t>
  </si>
  <si>
    <t xml:space="preserve">Ser Mozzarella  masa netto 250g, ser sałatkowy w zalewie, produkowany z mleka pasteryzowanego </t>
  </si>
  <si>
    <t xml:space="preserve">Ser topiony 100g  swojski, wiosenny,  grzybowy, </t>
  </si>
  <si>
    <t>Soczysty, dojrzały, czerwony miąższ.</t>
  </si>
  <si>
    <t>Dojrzałe, żółte, jędrne, świeże, w kiściach.</t>
  </si>
  <si>
    <t>Świeża, jędrna, zielona, w pęczkach z buraczkiem</t>
  </si>
  <si>
    <t>Zielone, świeże, jędrne, młode.</t>
  </si>
  <si>
    <t>Świeże, jędrne, czerwone, pakowane w ilości 10 kg.</t>
  </si>
  <si>
    <t xml:space="preserve">Dojrzałe, świeże ,soczyste, </t>
  </si>
  <si>
    <t>Cebula surowa świeża, pakowana w ilości 15 kg, worki.</t>
  </si>
  <si>
    <t>Cytryny soczyste, dojrzałe, świeże.</t>
  </si>
  <si>
    <t>Czosnek w główkach, świeży, w pęczkach</t>
  </si>
  <si>
    <t>Świeża, dojrzała,  jędrna, pomarańczowy miąższ.</t>
  </si>
  <si>
    <t>Żółta, zielona, bezłykowa.</t>
  </si>
  <si>
    <t>Dojrzałe, żółte, zielone, jędrne, świeże.</t>
  </si>
  <si>
    <t xml:space="preserve">Jabłka czerwone, żółte, dojrzałe, soczyste, jędrne, </t>
  </si>
  <si>
    <t>Świeża, dojrzała,  jędrna,</t>
  </si>
  <si>
    <t>Kapusta surowa, świeża, główka.</t>
  </si>
  <si>
    <t>Kapusta surowa, młoda, świeża, główka.</t>
  </si>
  <si>
    <t>Kapusta czerwona, świeża, główki.</t>
  </si>
  <si>
    <t>Kapusta czerwona, młoda, świeża, główki.</t>
  </si>
  <si>
    <t xml:space="preserve">Kapusta kiszona naturalnie, bez dodatku octu, z marchewką, </t>
  </si>
  <si>
    <t>Kapusta włoska, świeża, główka</t>
  </si>
  <si>
    <t>Kapusta pekińska, zielona, świeża.</t>
  </si>
  <si>
    <t>Biały, świeży, jędrny.</t>
  </si>
  <si>
    <t xml:space="preserve">Pomarańczowe, bezpestkowe, dojrzałe, soczyste, </t>
  </si>
  <si>
    <t>Marchew kolor czerwony, jędrna, czysta, świeża, pakowana w worki 10g.</t>
  </si>
  <si>
    <t>Dojrzałe, soczyste, świeże.</t>
  </si>
  <si>
    <t>Ogórki szklarniowe,  twarde, świeże, zielone.</t>
  </si>
  <si>
    <t>Ogórki świeże, gruntowe, zielone</t>
  </si>
  <si>
    <t>Czerwona, żółta, zielona, jędrna, świeża.</t>
  </si>
  <si>
    <t xml:space="preserve"> Szklarniowe, gruntowe,  czerwone, jędrne, świeże i dojrzałe.</t>
  </si>
  <si>
    <t>Por świeży, w pęczkach.</t>
  </si>
  <si>
    <t>Rabarbar świeży, soczysty</t>
  </si>
  <si>
    <t>Rzodkiew, korzeń, świeża</t>
  </si>
  <si>
    <t>Rzodkiewka koloru czerwonego, świeża, w pęczkach.</t>
  </si>
  <si>
    <t>Liściasta, zielona, świeża, główka.</t>
  </si>
  <si>
    <t>Liściasta, zielona, świeża, główka</t>
  </si>
  <si>
    <t>Seler korzeń, świeży.</t>
  </si>
  <si>
    <t>Zielony, świeży, w pęczkach.</t>
  </si>
  <si>
    <t xml:space="preserve">Dojrzała, soczysta </t>
  </si>
  <si>
    <t>Czerwone, aromatyczne, dojrzałe, słodkie</t>
  </si>
  <si>
    <t>Dojrzałe, soczyste, słodkie</t>
  </si>
  <si>
    <t xml:space="preserve">Ziemniaki świeże, jędrne, czyste, pakowane  15 kg </t>
  </si>
  <si>
    <t xml:space="preserve">Ziemniaki świeże, jędrne, czyste, </t>
  </si>
  <si>
    <t xml:space="preserve">Świeże, dojrzałe </t>
  </si>
  <si>
    <t>kg.</t>
  </si>
  <si>
    <t>litr</t>
  </si>
  <si>
    <t>Oferenci</t>
  </si>
  <si>
    <t>1 mięso</t>
  </si>
  <si>
    <t>2 spożywcze</t>
  </si>
  <si>
    <t>3 nabiał</t>
  </si>
  <si>
    <t>4 warzywa owoce</t>
  </si>
  <si>
    <t>5 mrożonki</t>
  </si>
  <si>
    <t>6 woda</t>
  </si>
  <si>
    <t>7 jaja</t>
  </si>
  <si>
    <t>8 pieczywo</t>
  </si>
  <si>
    <t>Nr oferty</t>
  </si>
  <si>
    <t>PHU Sezam Monika Pełka Jaworska ul. Sobieskiego 47 58-500 Jelenia Góra</t>
  </si>
  <si>
    <t>Piekarnia S.C. Nozdryn Płotniccy Raciborowice Dolne 47</t>
  </si>
  <si>
    <t>Hurtownia Warzyw i Owoców CYTRYNA</t>
  </si>
  <si>
    <t>PPHU Patrycja Muszka ul. Przyjaciół Zołnierza 14 59-600 Lwówek Śląski</t>
  </si>
  <si>
    <t>Firma Handlowo - Usługowa Magnum ul. Słowiańska 7 59-300Lubin</t>
  </si>
  <si>
    <t>Augusto - Limaro</t>
  </si>
  <si>
    <t>Hurtownia Spożywcza Anna S.J. ul. Wolności 167 58-560 Jelenia Góra</t>
  </si>
  <si>
    <t>Morsik Sp. Z o.o. Pl. Niepodległości 2a 58-500 Jelenia Góra</t>
  </si>
  <si>
    <t>WEDA SC Rębiszów 90 59-630 Mirsk</t>
  </si>
  <si>
    <t>Polaris ul. Zołnierska 20a 62-800 Kalisz</t>
  </si>
  <si>
    <t>JELFRUT ul. Sobieskiego 25B 58-500 Jelenia Góra</t>
  </si>
  <si>
    <t>EDEN Springs</t>
  </si>
  <si>
    <t>FH Andruszkiewicz ul. Wrocławska 20 58-506 Jelenia Góra</t>
  </si>
  <si>
    <t>FH Aneta Wielgus ul. Waryńskiego 16 58-530 Kowary</t>
  </si>
  <si>
    <t>plan wydatku</t>
  </si>
  <si>
    <t>zamówienia tel. 608087519</t>
  </si>
  <si>
    <t>DOSTAWCY</t>
  </si>
  <si>
    <t xml:space="preserve"> mięso</t>
  </si>
  <si>
    <t>spożywcze</t>
  </si>
  <si>
    <t xml:space="preserve"> nabiał</t>
  </si>
  <si>
    <t>warzywa owoce</t>
  </si>
  <si>
    <t xml:space="preserve"> mrożonki</t>
  </si>
  <si>
    <t>woda</t>
  </si>
  <si>
    <t>jaja</t>
  </si>
  <si>
    <t>pieczywo</t>
  </si>
  <si>
    <t>tel. zamówienia  75 7559501</t>
  </si>
  <si>
    <t>tel. zamówienia 627601803</t>
  </si>
  <si>
    <t xml:space="preserve">Augusto - Limaro </t>
  </si>
  <si>
    <t>tel. Zamówienia 75 7676258</t>
  </si>
  <si>
    <t>tel. zamówienia 601330527</t>
  </si>
  <si>
    <t>tel zamówienia 510995792</t>
  </si>
  <si>
    <t>tel. zamówienia 75 78391541</t>
  </si>
  <si>
    <t>tel. zamówienia 75 7523756</t>
  </si>
  <si>
    <t>plan wydatku             2021</t>
  </si>
  <si>
    <t>Wykonawcy</t>
  </si>
  <si>
    <t>Jag Hurtownia chemiczna</t>
  </si>
  <si>
    <t>20.05.2021-31.12.2021</t>
  </si>
  <si>
    <t>do 31.12.2021</t>
  </si>
  <si>
    <t>Brukselka mrożona 2kg</t>
  </si>
  <si>
    <t>Groszek mrożony 2,5kg</t>
  </si>
  <si>
    <t>Malina mrożona 2,5 kg</t>
  </si>
  <si>
    <t>Jagoda mrożona 2,5 kg</t>
  </si>
  <si>
    <t>Śliwka mrożona 2,5 kg</t>
  </si>
  <si>
    <t>Makrela wędzona 3kg</t>
  </si>
  <si>
    <t>Filet śledziowy solony biały, świeży 4kg</t>
  </si>
  <si>
    <t xml:space="preserve">Ogórki kiszone wiaderko </t>
  </si>
  <si>
    <t>Grejpfrut</t>
  </si>
  <si>
    <t>Jogurt owocowy 150g</t>
  </si>
  <si>
    <t>Ocet balsamiczny</t>
  </si>
  <si>
    <t>Herbata miętowa</t>
  </si>
  <si>
    <t>Passata pomidorowa</t>
  </si>
  <si>
    <t>Mleko w proszku</t>
  </si>
  <si>
    <t>Makaron lasagne</t>
  </si>
  <si>
    <t>Buraczki ćwikłowe</t>
  </si>
  <si>
    <t>Czosnek granulowany</t>
  </si>
  <si>
    <t>Gałka muszkatołowa</t>
  </si>
  <si>
    <t>Imbir mielony</t>
  </si>
  <si>
    <t>Płatki owsiane błyskawiczne</t>
  </si>
  <si>
    <t>Fasolka konserwowa biała</t>
  </si>
  <si>
    <t>Herbata rumiankowa</t>
  </si>
  <si>
    <t>Paprykarz szczeciński</t>
  </si>
  <si>
    <t>Liść lubczyku suszony</t>
  </si>
  <si>
    <t>Galaretka pomarańczowa 75g</t>
  </si>
  <si>
    <t>Galaretka winogronowa 75g</t>
  </si>
  <si>
    <t>l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</si>
  <si>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</si>
  <si>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</si>
  <si>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</si>
  <si>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</si>
  <si>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</si>
  <si>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</si>
  <si>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</si>
  <si>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</si>
  <si>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</si>
  <si>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Pomidory w puszce krojone 400g</t>
  </si>
  <si>
    <t>Bułka drożdżowa słodka masa 100 g z nadzieniem z jabłek</t>
  </si>
  <si>
    <t>Bułka drożdżowa słodka masa 100 g z nadzieniem z marmolady</t>
  </si>
  <si>
    <t>Buraczki ćwikłowe, masa netto 680g</t>
  </si>
  <si>
    <t>Czosnek granulowany, masa netto 20g</t>
  </si>
  <si>
    <t>Liść lubczyku suszony, masa netto 20g</t>
  </si>
  <si>
    <t>Masa krówkowa, masa netto 460g</t>
  </si>
  <si>
    <t>Mleko w proszku, masa netto 500g</t>
  </si>
  <si>
    <t>Ocet balsamiczny, pojemność 1l</t>
  </si>
  <si>
    <t>Paprykarz szczeciński, masa netto 310g</t>
  </si>
  <si>
    <t>Passata pomidorowa, masa netto 680g</t>
  </si>
  <si>
    <t>Płatki owsiane błyskawiczne, masa netto 500g</t>
  </si>
  <si>
    <t>Pomidory w puszce, masa netto 400g</t>
  </si>
  <si>
    <t>Galaretka pomarańczowa, masa netto 75g</t>
  </si>
  <si>
    <t>Galaretka winogronowa, masa netto 75g</t>
  </si>
  <si>
    <t>Fasolka konserwowa biała, masa netto 400g</t>
  </si>
  <si>
    <t>Makaron lasagne, masa netto 500g</t>
  </si>
  <si>
    <t>Imbir mielony, masa netto 20g</t>
  </si>
  <si>
    <t>Herbata rumiankowa, masa netto 100g</t>
  </si>
  <si>
    <t xml:space="preserve"> Herbata miętowa, masa netto 100g</t>
  </si>
  <si>
    <t>Papryka słodka, ostra mielona, masa netto 20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</si>
</sst>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b/>
      <sz val="10"/>
      <color theme="1"/>
      <name val="Czcionka tekstu podstawowego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zcionka tekstu podstawowego"/>
      <family val="2"/>
      <charset val="238"/>
    </font>
    <font>
      <sz val="10"/>
      <color theme="1"/>
      <name val="Czcionka tekstu podstawowego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  <font>
      <b/>
      <sz val="11"/>
      <color theme="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48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2" fontId="5" fillId="0" borderId="0" xfId="0" applyNumberFormat="1" applyFont="1" applyAlignment="1">
      <alignment wrapText="1"/>
    </xf>
    <xf numFmtId="2" fontId="5" fillId="0" borderId="0" xfId="0" applyNumberFormat="1" applyFont="1"/>
    <xf numFmtId="9" fontId="5" fillId="0" borderId="0" xfId="0" applyNumberFormat="1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/>
    <xf numFmtId="2" fontId="7" fillId="0" borderId="0" xfId="0" applyNumberFormat="1" applyFont="1" applyAlignment="1">
      <alignment wrapText="1"/>
    </xf>
    <xf numFmtId="2" fontId="7" fillId="0" borderId="0" xfId="0" applyNumberFormat="1" applyFont="1"/>
    <xf numFmtId="0" fontId="4" fillId="0" borderId="0" xfId="0" applyFont="1" applyBorder="1" applyAlignment="1">
      <alignment horizontal="center" wrapText="1"/>
    </xf>
    <xf numFmtId="9" fontId="7" fillId="0" borderId="0" xfId="0" applyNumberFormat="1" applyFont="1"/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wrapText="1"/>
    </xf>
    <xf numFmtId="2" fontId="4" fillId="0" borderId="3" xfId="0" applyNumberFormat="1" applyFont="1" applyBorder="1" applyAlignment="1">
      <alignment horizontal="center" wrapText="1"/>
    </xf>
    <xf numFmtId="9" fontId="4" fillId="0" borderId="4" xfId="0" applyNumberFormat="1" applyFont="1" applyBorder="1" applyAlignment="1">
      <alignment horizontal="center"/>
    </xf>
    <xf numFmtId="0" fontId="4" fillId="0" borderId="0" xfId="0" applyFont="1"/>
    <xf numFmtId="1" fontId="4" fillId="0" borderId="7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/>
    </xf>
    <xf numFmtId="1" fontId="4" fillId="0" borderId="26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1" fontId="8" fillId="0" borderId="21" xfId="0" applyNumberFormat="1" applyFont="1" applyBorder="1" applyAlignment="1">
      <alignment horizontal="left" vertical="center" wrapText="1"/>
    </xf>
    <xf numFmtId="1" fontId="8" fillId="0" borderId="21" xfId="0" applyNumberFormat="1" applyFont="1" applyBorder="1" applyAlignment="1">
      <alignment horizontal="center" vertical="center"/>
    </xf>
    <xf numFmtId="1" fontId="8" fillId="0" borderId="21" xfId="0" applyNumberFormat="1" applyFont="1" applyBorder="1" applyAlignment="1">
      <alignment horizontal="center" vertical="center" wrapText="1"/>
    </xf>
    <xf numFmtId="1" fontId="8" fillId="0" borderId="24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/>
    <xf numFmtId="9" fontId="7" fillId="0" borderId="1" xfId="0" applyNumberFormat="1" applyFont="1" applyBorder="1"/>
    <xf numFmtId="0" fontId="7" fillId="0" borderId="11" xfId="0" applyFont="1" applyBorder="1"/>
    <xf numFmtId="0" fontId="7" fillId="0" borderId="1" xfId="0" applyFont="1" applyFill="1" applyBorder="1"/>
    <xf numFmtId="2" fontId="7" fillId="0" borderId="1" xfId="0" applyNumberFormat="1" applyFont="1" applyFill="1" applyBorder="1"/>
    <xf numFmtId="0" fontId="7" fillId="0" borderId="0" xfId="0" applyFont="1" applyFill="1"/>
    <xf numFmtId="0" fontId="7" fillId="2" borderId="0" xfId="0" applyFont="1" applyFill="1"/>
    <xf numFmtId="0" fontId="4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left" wrapText="1"/>
    </xf>
    <xf numFmtId="0" fontId="7" fillId="0" borderId="13" xfId="0" applyFont="1" applyBorder="1"/>
    <xf numFmtId="0" fontId="7" fillId="0" borderId="13" xfId="0" applyFont="1" applyBorder="1" applyAlignment="1">
      <alignment horizontal="center" vertical="center"/>
    </xf>
    <xf numFmtId="2" fontId="7" fillId="0" borderId="13" xfId="0" applyNumberFormat="1" applyFont="1" applyBorder="1"/>
    <xf numFmtId="9" fontId="7" fillId="0" borderId="13" xfId="0" applyNumberFormat="1" applyFont="1" applyBorder="1"/>
    <xf numFmtId="0" fontId="7" fillId="0" borderId="14" xfId="0" applyFont="1" applyBorder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4" fillId="0" borderId="29" xfId="0" applyFont="1" applyBorder="1" applyAlignment="1">
      <alignment horizontal="center"/>
    </xf>
    <xf numFmtId="0" fontId="4" fillId="0" borderId="7" xfId="0" applyFont="1" applyBorder="1"/>
    <xf numFmtId="0" fontId="7" fillId="0" borderId="8" xfId="0" applyFont="1" applyBorder="1" applyAlignment="1">
      <alignment wrapText="1"/>
    </xf>
    <xf numFmtId="0" fontId="7" fillId="0" borderId="8" xfId="0" applyFont="1" applyBorder="1"/>
    <xf numFmtId="2" fontId="7" fillId="0" borderId="8" xfId="0" applyNumberFormat="1" applyFont="1" applyBorder="1"/>
    <xf numFmtId="9" fontId="7" fillId="0" borderId="26" xfId="0" applyNumberFormat="1" applyFont="1" applyBorder="1"/>
    <xf numFmtId="2" fontId="4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7" fillId="0" borderId="1" xfId="0" applyFont="1" applyBorder="1" applyAlignment="1">
      <alignment wrapText="1"/>
    </xf>
    <xf numFmtId="0" fontId="7" fillId="0" borderId="13" xfId="0" applyFont="1" applyBorder="1" applyAlignment="1">
      <alignment wrapText="1"/>
    </xf>
    <xf numFmtId="9" fontId="7" fillId="0" borderId="14" xfId="0" applyNumberFormat="1" applyFont="1" applyBorder="1"/>
    <xf numFmtId="0" fontId="7" fillId="0" borderId="21" xfId="0" applyFont="1" applyBorder="1" applyAlignment="1">
      <alignment wrapText="1"/>
    </xf>
    <xf numFmtId="0" fontId="7" fillId="0" borderId="21" xfId="0" applyFont="1" applyBorder="1"/>
    <xf numFmtId="2" fontId="7" fillId="0" borderId="21" xfId="0" applyNumberFormat="1" applyFont="1" applyBorder="1"/>
    <xf numFmtId="9" fontId="7" fillId="0" borderId="21" xfId="0" applyNumberFormat="1" applyFont="1" applyBorder="1"/>
    <xf numFmtId="9" fontId="7" fillId="0" borderId="24" xfId="0" applyNumberFormat="1" applyFont="1" applyBorder="1"/>
    <xf numFmtId="9" fontId="7" fillId="0" borderId="11" xfId="0" applyNumberFormat="1" applyFont="1" applyBorder="1"/>
    <xf numFmtId="0" fontId="7" fillId="0" borderId="1" xfId="0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0" fontId="4" fillId="0" borderId="23" xfId="0" applyFont="1" applyBorder="1"/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9" fontId="4" fillId="0" borderId="18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wrapText="1"/>
    </xf>
    <xf numFmtId="0" fontId="4" fillId="0" borderId="20" xfId="0" applyFont="1" applyBorder="1"/>
    <xf numFmtId="2" fontId="7" fillId="0" borderId="21" xfId="0" applyNumberFormat="1" applyFont="1" applyBorder="1" applyAlignment="1">
      <alignment wrapText="1"/>
    </xf>
    <xf numFmtId="2" fontId="7" fillId="0" borderId="1" xfId="0" applyNumberFormat="1" applyFont="1" applyBorder="1" applyAlignment="1">
      <alignment wrapText="1"/>
    </xf>
    <xf numFmtId="0" fontId="7" fillId="0" borderId="1" xfId="0" applyFont="1" applyFill="1" applyBorder="1" applyAlignment="1">
      <alignment wrapText="1"/>
    </xf>
    <xf numFmtId="2" fontId="7" fillId="0" borderId="1" xfId="0" applyNumberFormat="1" applyFont="1" applyFill="1" applyBorder="1" applyAlignment="1">
      <alignment wrapText="1"/>
    </xf>
    <xf numFmtId="2" fontId="4" fillId="0" borderId="7" xfId="0" applyNumberFormat="1" applyFont="1" applyBorder="1" applyAlignment="1">
      <alignment horizontal="center" wrapText="1"/>
    </xf>
    <xf numFmtId="9" fontId="4" fillId="0" borderId="10" xfId="0" applyNumberFormat="1" applyFont="1" applyBorder="1" applyAlignment="1">
      <alignment horizontal="center"/>
    </xf>
    <xf numFmtId="0" fontId="10" fillId="0" borderId="0" xfId="0" applyFont="1"/>
    <xf numFmtId="0" fontId="11" fillId="0" borderId="0" xfId="0" applyFont="1" applyAlignment="1">
      <alignment wrapText="1"/>
    </xf>
    <xf numFmtId="0" fontId="11" fillId="0" borderId="0" xfId="0" applyFont="1"/>
    <xf numFmtId="2" fontId="11" fillId="0" borderId="0" xfId="0" applyNumberFormat="1" applyFont="1" applyAlignment="1">
      <alignment wrapText="1"/>
    </xf>
    <xf numFmtId="2" fontId="11" fillId="0" borderId="0" xfId="0" applyNumberFormat="1" applyFont="1"/>
    <xf numFmtId="9" fontId="11" fillId="0" borderId="0" xfId="0" applyNumberFormat="1" applyFont="1"/>
    <xf numFmtId="0" fontId="12" fillId="0" borderId="0" xfId="0" applyFont="1" applyAlignment="1">
      <alignment vertical="center"/>
    </xf>
    <xf numFmtId="0" fontId="1" fillId="0" borderId="0" xfId="0" applyFont="1"/>
    <xf numFmtId="0" fontId="7" fillId="0" borderId="0" xfId="0" applyFont="1" applyBorder="1" applyAlignment="1">
      <alignment wrapText="1"/>
    </xf>
    <xf numFmtId="0" fontId="7" fillId="0" borderId="0" xfId="0" applyFont="1" applyFill="1" applyBorder="1"/>
    <xf numFmtId="2" fontId="7" fillId="0" borderId="13" xfId="0" applyNumberFormat="1" applyFont="1" applyBorder="1" applyAlignment="1">
      <alignment wrapText="1"/>
    </xf>
    <xf numFmtId="1" fontId="11" fillId="0" borderId="0" xfId="0" applyNumberFormat="1" applyFont="1"/>
    <xf numFmtId="1" fontId="5" fillId="0" borderId="0" xfId="0" applyNumberFormat="1" applyFont="1"/>
    <xf numFmtId="1" fontId="7" fillId="0" borderId="0" xfId="0" applyNumberFormat="1" applyFont="1"/>
    <xf numFmtId="0" fontId="7" fillId="0" borderId="0" xfId="0" applyFont="1" applyBorder="1"/>
    <xf numFmtId="1" fontId="4" fillId="0" borderId="3" xfId="0" applyNumberFormat="1" applyFont="1" applyBorder="1" applyAlignment="1">
      <alignment horizontal="center"/>
    </xf>
    <xf numFmtId="0" fontId="4" fillId="0" borderId="22" xfId="0" applyFont="1" applyBorder="1"/>
    <xf numFmtId="0" fontId="7" fillId="0" borderId="25" xfId="0" applyFont="1" applyBorder="1" applyAlignment="1">
      <alignment wrapText="1"/>
    </xf>
    <xf numFmtId="1" fontId="7" fillId="0" borderId="21" xfId="0" applyNumberFormat="1" applyFont="1" applyBorder="1"/>
    <xf numFmtId="9" fontId="7" fillId="0" borderId="24" xfId="1" applyFont="1" applyBorder="1"/>
    <xf numFmtId="0" fontId="7" fillId="0" borderId="6" xfId="0" applyFont="1" applyBorder="1" applyAlignment="1">
      <alignment wrapText="1"/>
    </xf>
    <xf numFmtId="1" fontId="7" fillId="0" borderId="1" xfId="0" applyNumberFormat="1" applyFont="1" applyBorder="1"/>
    <xf numFmtId="9" fontId="7" fillId="0" borderId="11" xfId="1" applyFont="1" applyBorder="1"/>
    <xf numFmtId="1" fontId="7" fillId="0" borderId="1" xfId="0" applyNumberFormat="1" applyFont="1" applyFill="1" applyBorder="1"/>
    <xf numFmtId="2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/>
    <xf numFmtId="1" fontId="7" fillId="0" borderId="1" xfId="0" applyNumberFormat="1" applyFont="1" applyBorder="1" applyAlignment="1"/>
    <xf numFmtId="0" fontId="7" fillId="0" borderId="1" xfId="0" applyFont="1" applyBorder="1" applyAlignment="1"/>
    <xf numFmtId="2" fontId="7" fillId="0" borderId="1" xfId="0" applyNumberFormat="1" applyFont="1" applyBorder="1" applyAlignment="1"/>
    <xf numFmtId="0" fontId="7" fillId="0" borderId="15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13" xfId="0" applyFont="1" applyFill="1" applyBorder="1"/>
    <xf numFmtId="1" fontId="7" fillId="0" borderId="13" xfId="0" applyNumberFormat="1" applyFont="1" applyBorder="1"/>
    <xf numFmtId="9" fontId="7" fillId="0" borderId="14" xfId="1" applyFont="1" applyBorder="1"/>
    <xf numFmtId="1" fontId="4" fillId="0" borderId="0" xfId="0" applyNumberFormat="1" applyFont="1" applyAlignment="1">
      <alignment horizontal="center"/>
    </xf>
    <xf numFmtId="0" fontId="11" fillId="0" borderId="0" xfId="0" applyFont="1" applyAlignment="1">
      <alignment vertical="center"/>
    </xf>
    <xf numFmtId="1" fontId="7" fillId="0" borderId="1" xfId="0" applyNumberFormat="1" applyFont="1" applyBorder="1" applyAlignment="1">
      <alignment horizontal="right"/>
    </xf>
    <xf numFmtId="1" fontId="8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1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center" wrapText="1"/>
    </xf>
    <xf numFmtId="0" fontId="4" fillId="0" borderId="27" xfId="0" applyFont="1" applyBorder="1" applyAlignment="1">
      <alignment horizontal="center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2" fontId="4" fillId="0" borderId="17" xfId="0" applyNumberFormat="1" applyFont="1" applyBorder="1" applyAlignment="1">
      <alignment horizontal="center" wrapText="1"/>
    </xf>
    <xf numFmtId="9" fontId="4" fillId="0" borderId="18" xfId="0" applyNumberFormat="1" applyFont="1" applyBorder="1" applyAlignment="1">
      <alignment horizontal="center"/>
    </xf>
    <xf numFmtId="1" fontId="4" fillId="0" borderId="28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6" fillId="0" borderId="0" xfId="0" applyFont="1" applyBorder="1" applyAlignment="1">
      <alignment horizontal="justify" vertical="center" wrapText="1"/>
    </xf>
    <xf numFmtId="0" fontId="7" fillId="0" borderId="16" xfId="0" applyFont="1" applyFill="1" applyBorder="1" applyAlignment="1">
      <alignment wrapText="1"/>
    </xf>
    <xf numFmtId="0" fontId="7" fillId="0" borderId="17" xfId="0" applyFont="1" applyFill="1" applyBorder="1" applyAlignment="1">
      <alignment wrapText="1"/>
    </xf>
    <xf numFmtId="0" fontId="7" fillId="0" borderId="17" xfId="0" applyFont="1" applyFill="1" applyBorder="1"/>
    <xf numFmtId="0" fontId="7" fillId="0" borderId="18" xfId="0" applyFont="1" applyFill="1" applyBorder="1"/>
    <xf numFmtId="0" fontId="7" fillId="0" borderId="19" xfId="0" applyFont="1" applyFill="1" applyBorder="1"/>
    <xf numFmtId="2" fontId="7" fillId="0" borderId="11" xfId="0" applyNumberFormat="1" applyFont="1" applyFill="1" applyBorder="1"/>
    <xf numFmtId="0" fontId="7" fillId="0" borderId="15" xfId="0" applyFont="1" applyFill="1" applyBorder="1"/>
    <xf numFmtId="0" fontId="7" fillId="0" borderId="13" xfId="0" applyFont="1" applyFill="1" applyBorder="1" applyAlignment="1">
      <alignment wrapText="1"/>
    </xf>
    <xf numFmtId="2" fontId="7" fillId="0" borderId="13" xfId="0" applyNumberFormat="1" applyFont="1" applyFill="1" applyBorder="1"/>
    <xf numFmtId="2" fontId="7" fillId="0" borderId="14" xfId="0" applyNumberFormat="1" applyFont="1" applyFill="1" applyBorder="1"/>
    <xf numFmtId="0" fontId="7" fillId="0" borderId="0" xfId="0" applyFont="1" applyFill="1" applyAlignment="1">
      <alignment wrapText="1"/>
    </xf>
    <xf numFmtId="2" fontId="7" fillId="0" borderId="0" xfId="0" applyNumberFormat="1" applyFont="1" applyFill="1"/>
    <xf numFmtId="0" fontId="7" fillId="3" borderId="1" xfId="0" applyFont="1" applyFill="1" applyBorder="1" applyAlignment="1">
      <alignment wrapText="1"/>
    </xf>
    <xf numFmtId="2" fontId="7" fillId="3" borderId="1" xfId="0" applyNumberFormat="1" applyFont="1" applyFill="1" applyBorder="1"/>
    <xf numFmtId="2" fontId="7" fillId="3" borderId="11" xfId="0" applyNumberFormat="1" applyFont="1" applyFill="1" applyBorder="1"/>
    <xf numFmtId="0" fontId="4" fillId="0" borderId="0" xfId="0" applyFont="1" applyFill="1" applyAlignment="1">
      <alignment wrapText="1"/>
    </xf>
    <xf numFmtId="0" fontId="4" fillId="0" borderId="0" xfId="0" applyFont="1" applyFill="1"/>
    <xf numFmtId="2" fontId="7" fillId="0" borderId="17" xfId="0" applyNumberFormat="1" applyFont="1" applyFill="1" applyBorder="1"/>
    <xf numFmtId="0" fontId="7" fillId="0" borderId="18" xfId="0" applyFont="1" applyFill="1" applyBorder="1" applyAlignment="1">
      <alignment wrapText="1"/>
    </xf>
    <xf numFmtId="0" fontId="7" fillId="0" borderId="19" xfId="0" applyFont="1" applyFill="1" applyBorder="1" applyAlignment="1">
      <alignment wrapText="1"/>
    </xf>
    <xf numFmtId="2" fontId="7" fillId="3" borderId="1" xfId="0" applyNumberFormat="1" applyFont="1" applyFill="1" applyBorder="1" applyAlignment="1">
      <alignment wrapText="1"/>
    </xf>
    <xf numFmtId="2" fontId="7" fillId="0" borderId="11" xfId="0" applyNumberFormat="1" applyFont="1" applyFill="1" applyBorder="1" applyAlignment="1">
      <alignment wrapText="1"/>
    </xf>
    <xf numFmtId="2" fontId="7" fillId="3" borderId="11" xfId="0" applyNumberFormat="1" applyFont="1" applyFill="1" applyBorder="1" applyAlignment="1">
      <alignment wrapText="1"/>
    </xf>
    <xf numFmtId="2" fontId="7" fillId="0" borderId="0" xfId="0" applyNumberFormat="1" applyFont="1" applyFill="1" applyAlignment="1">
      <alignment wrapText="1"/>
    </xf>
    <xf numFmtId="2" fontId="4" fillId="0" borderId="0" xfId="0" applyNumberFormat="1" applyFont="1" applyFill="1" applyAlignment="1">
      <alignment wrapText="1"/>
    </xf>
    <xf numFmtId="2" fontId="7" fillId="0" borderId="17" xfId="0" applyNumberFormat="1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7" fillId="3" borderId="13" xfId="0" applyFont="1" applyFill="1" applyBorder="1" applyAlignment="1">
      <alignment wrapText="1"/>
    </xf>
    <xf numFmtId="2" fontId="7" fillId="0" borderId="13" xfId="0" applyNumberFormat="1" applyFont="1" applyFill="1" applyBorder="1" applyAlignment="1">
      <alignment wrapText="1"/>
    </xf>
    <xf numFmtId="2" fontId="7" fillId="3" borderId="13" xfId="0" applyNumberFormat="1" applyFont="1" applyFill="1" applyBorder="1" applyAlignment="1">
      <alignment wrapText="1"/>
    </xf>
    <xf numFmtId="2" fontId="7" fillId="0" borderId="14" xfId="0" applyNumberFormat="1" applyFont="1" applyFill="1" applyBorder="1" applyAlignment="1">
      <alignment wrapText="1"/>
    </xf>
    <xf numFmtId="0" fontId="13" fillId="0" borderId="0" xfId="0" applyFont="1" applyFill="1" applyAlignment="1">
      <alignment wrapText="1"/>
    </xf>
    <xf numFmtId="2" fontId="13" fillId="0" borderId="0" xfId="0" applyNumberFormat="1" applyFont="1" applyFill="1"/>
    <xf numFmtId="0" fontId="13" fillId="0" borderId="0" xfId="0" applyFont="1" applyFill="1"/>
    <xf numFmtId="2" fontId="4" fillId="0" borderId="1" xfId="0" applyNumberFormat="1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30" xfId="0" applyFont="1" applyBorder="1" applyAlignment="1">
      <alignment wrapText="1"/>
    </xf>
    <xf numFmtId="0" fontId="7" fillId="0" borderId="30" xfId="0" applyFont="1" applyBorder="1"/>
    <xf numFmtId="2" fontId="7" fillId="0" borderId="30" xfId="0" applyNumberFormat="1" applyFont="1" applyBorder="1"/>
    <xf numFmtId="9" fontId="7" fillId="0" borderId="30" xfId="0" applyNumberFormat="1" applyFont="1" applyBorder="1"/>
    <xf numFmtId="9" fontId="7" fillId="0" borderId="31" xfId="0" applyNumberFormat="1" applyFont="1" applyBorder="1"/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2" fontId="7" fillId="0" borderId="32" xfId="0" applyNumberFormat="1" applyFont="1" applyBorder="1"/>
    <xf numFmtId="2" fontId="7" fillId="0" borderId="9" xfId="0" applyNumberFormat="1" applyFont="1" applyBorder="1"/>
    <xf numFmtId="9" fontId="7" fillId="0" borderId="33" xfId="0" applyNumberFormat="1" applyFont="1" applyBorder="1"/>
    <xf numFmtId="9" fontId="7" fillId="0" borderId="0" xfId="0" applyNumberFormat="1" applyFont="1" applyBorder="1"/>
    <xf numFmtId="1" fontId="4" fillId="0" borderId="30" xfId="0" applyNumberFormat="1" applyFont="1" applyBorder="1" applyAlignment="1">
      <alignment horizontal="center" vertical="center" wrapText="1"/>
    </xf>
    <xf numFmtId="1" fontId="4" fillId="0" borderId="34" xfId="0" applyNumberFormat="1" applyFont="1" applyBorder="1" applyAlignment="1">
      <alignment horizontal="center" vertical="center" wrapText="1"/>
    </xf>
    <xf numFmtId="1" fontId="4" fillId="0" borderId="37" xfId="0" applyNumberFormat="1" applyFont="1" applyBorder="1" applyAlignment="1">
      <alignment horizontal="center" vertical="center"/>
    </xf>
    <xf numFmtId="1" fontId="4" fillId="0" borderId="36" xfId="0" applyNumberFormat="1" applyFont="1" applyBorder="1" applyAlignment="1">
      <alignment horizontal="left" vertical="center"/>
    </xf>
    <xf numFmtId="1" fontId="8" fillId="0" borderId="35" xfId="0" applyNumberFormat="1" applyFont="1" applyBorder="1" applyAlignment="1">
      <alignment horizontal="left" vertical="center" wrapText="1"/>
    </xf>
    <xf numFmtId="1" fontId="8" fillId="0" borderId="34" xfId="0" applyNumberFormat="1" applyFont="1" applyBorder="1" applyAlignment="1">
      <alignment horizontal="left" vertical="center"/>
    </xf>
    <xf numFmtId="1" fontId="8" fillId="0" borderId="34" xfId="0" applyNumberFormat="1" applyFont="1" applyBorder="1" applyAlignment="1">
      <alignment horizontal="right" vertical="center"/>
    </xf>
    <xf numFmtId="0" fontId="7" fillId="4" borderId="6" xfId="0" applyFont="1" applyFill="1" applyBorder="1" applyAlignment="1">
      <alignment wrapText="1"/>
    </xf>
    <xf numFmtId="0" fontId="4" fillId="4" borderId="19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wrapText="1"/>
    </xf>
    <xf numFmtId="0" fontId="7" fillId="4" borderId="1" xfId="0" applyFont="1" applyFill="1" applyBorder="1"/>
    <xf numFmtId="0" fontId="7" fillId="4" borderId="1" xfId="0" applyFont="1" applyFill="1" applyBorder="1" applyAlignment="1">
      <alignment horizontal="center" vertical="center"/>
    </xf>
    <xf numFmtId="2" fontId="7" fillId="4" borderId="1" xfId="0" applyNumberFormat="1" applyFont="1" applyFill="1" applyBorder="1"/>
    <xf numFmtId="9" fontId="7" fillId="4" borderId="1" xfId="0" applyNumberFormat="1" applyFont="1" applyFill="1" applyBorder="1"/>
    <xf numFmtId="0" fontId="7" fillId="4" borderId="11" xfId="0" applyFont="1" applyFill="1" applyBorder="1"/>
    <xf numFmtId="0" fontId="7" fillId="4" borderId="0" xfId="0" applyFont="1" applyFill="1"/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2" fontId="5" fillId="0" borderId="0" xfId="0" applyNumberFormat="1" applyFont="1" applyAlignment="1"/>
    <xf numFmtId="0" fontId="5" fillId="0" borderId="0" xfId="0" applyFont="1" applyAlignment="1"/>
    <xf numFmtId="0" fontId="7" fillId="0" borderId="0" xfId="0" applyFont="1" applyAlignme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419100</xdr:colOff>
      <xdr:row>102</xdr:row>
      <xdr:rowOff>28575</xdr:rowOff>
    </xdr:from>
    <xdr:to>
      <xdr:col>9</xdr:col>
      <xdr:colOff>438150</xdr:colOff>
      <xdr:row>102</xdr:row>
      <xdr:rowOff>66675</xdr:rowOff>
    </xdr:to>
    <xdr:sp macro="" textlink="">
      <xdr:nvSpPr>
        <xdr:cNvPr id="1031" name="Line 7">
          <a:extLst>
            <a:ext uri="{FF2B5EF4-FFF2-40B4-BE49-F238E27FC236}">
              <a16:creationId xmlns:a16="http://schemas.microsoft.com/office/drawing/2014/main" xmlns="" id="{FD2C8D25-940A-4E72-8681-99CD2B4AA595}"/>
            </a:ext>
          </a:extLst>
        </xdr:cNvPr>
        <xdr:cNvSpPr>
          <a:spLocks noChangeShapeType="1"/>
        </xdr:cNvSpPr>
      </xdr:nvSpPr>
      <xdr:spPr bwMode="auto">
        <a:xfrm flipH="1">
          <a:off x="8734425" y="30460950"/>
          <a:ext cx="19050" cy="3810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819150</xdr:colOff>
      <xdr:row>103</xdr:row>
      <xdr:rowOff>0</xdr:rowOff>
    </xdr:from>
    <xdr:to>
      <xdr:col>8</xdr:col>
      <xdr:colOff>838200</xdr:colOff>
      <xdr:row>103</xdr:row>
      <xdr:rowOff>9525</xdr:rowOff>
    </xdr:to>
    <xdr:sp macro="" textlink="">
      <xdr:nvSpPr>
        <xdr:cNvPr id="1030" name="Line 6">
          <a:extLst>
            <a:ext uri="{FF2B5EF4-FFF2-40B4-BE49-F238E27FC236}">
              <a16:creationId xmlns:a16="http://schemas.microsoft.com/office/drawing/2014/main" xmlns="" id="{8903AECA-5EDE-4DC1-90A3-4A296BC493E2}"/>
            </a:ext>
          </a:extLst>
        </xdr:cNvPr>
        <xdr:cNvSpPr>
          <a:spLocks noChangeShapeType="1"/>
        </xdr:cNvSpPr>
      </xdr:nvSpPr>
      <xdr:spPr bwMode="auto">
        <a:xfrm flipH="1" flipV="1">
          <a:off x="8010525" y="30594300"/>
          <a:ext cx="19050" cy="9525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819150</xdr:colOff>
      <xdr:row>103</xdr:row>
      <xdr:rowOff>0</xdr:rowOff>
    </xdr:from>
    <xdr:to>
      <xdr:col>8</xdr:col>
      <xdr:colOff>838200</xdr:colOff>
      <xdr:row>103</xdr:row>
      <xdr:rowOff>9525</xdr:rowOff>
    </xdr:to>
    <xdr:sp macro="" textlink="">
      <xdr:nvSpPr>
        <xdr:cNvPr id="1029" name="Line 5">
          <a:extLst>
            <a:ext uri="{FF2B5EF4-FFF2-40B4-BE49-F238E27FC236}">
              <a16:creationId xmlns:a16="http://schemas.microsoft.com/office/drawing/2014/main" xmlns="" id="{732EAEF2-52BB-4122-AAD7-31C50651FA0B}"/>
            </a:ext>
          </a:extLst>
        </xdr:cNvPr>
        <xdr:cNvSpPr>
          <a:spLocks noChangeShapeType="1"/>
        </xdr:cNvSpPr>
      </xdr:nvSpPr>
      <xdr:spPr bwMode="auto">
        <a:xfrm flipH="1" flipV="1">
          <a:off x="8010525" y="30594300"/>
          <a:ext cx="19050" cy="9525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838200</xdr:colOff>
      <xdr:row>112</xdr:row>
      <xdr:rowOff>142875</xdr:rowOff>
    </xdr:from>
    <xdr:to>
      <xdr:col>8</xdr:col>
      <xdr:colOff>866775</xdr:colOff>
      <xdr:row>112</xdr:row>
      <xdr:rowOff>142875</xdr:rowOff>
    </xdr:to>
    <xdr:sp macro="" textlink="">
      <xdr:nvSpPr>
        <xdr:cNvPr id="1028" name="Line 4">
          <a:extLst>
            <a:ext uri="{FF2B5EF4-FFF2-40B4-BE49-F238E27FC236}">
              <a16:creationId xmlns:a16="http://schemas.microsoft.com/office/drawing/2014/main" xmlns="" id="{A330F7B9-EA19-4850-AF02-C5493573D51D}"/>
            </a:ext>
          </a:extLst>
        </xdr:cNvPr>
        <xdr:cNvSpPr>
          <a:spLocks noChangeShapeType="1"/>
        </xdr:cNvSpPr>
      </xdr:nvSpPr>
      <xdr:spPr bwMode="auto">
        <a:xfrm>
          <a:off x="8029575" y="3235642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514350</xdr:colOff>
      <xdr:row>102</xdr:row>
      <xdr:rowOff>123825</xdr:rowOff>
    </xdr:from>
    <xdr:to>
      <xdr:col>9</xdr:col>
      <xdr:colOff>514350</xdr:colOff>
      <xdr:row>103</xdr:row>
      <xdr:rowOff>0</xdr:rowOff>
    </xdr:to>
    <xdr:sp macro="" textlink="">
      <xdr:nvSpPr>
        <xdr:cNvPr id="1027" name="Line 3">
          <a:extLst>
            <a:ext uri="{FF2B5EF4-FFF2-40B4-BE49-F238E27FC236}">
              <a16:creationId xmlns:a16="http://schemas.microsoft.com/office/drawing/2014/main" xmlns="" id="{856A3391-2044-455F-98E6-D7DE12CDAA3B}"/>
            </a:ext>
          </a:extLst>
        </xdr:cNvPr>
        <xdr:cNvSpPr>
          <a:spLocks noChangeShapeType="1"/>
        </xdr:cNvSpPr>
      </xdr:nvSpPr>
      <xdr:spPr bwMode="auto">
        <a:xfrm>
          <a:off x="8829675" y="30556200"/>
          <a:ext cx="0" cy="3810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514350</xdr:colOff>
      <xdr:row>102</xdr:row>
      <xdr:rowOff>123825</xdr:rowOff>
    </xdr:from>
    <xdr:to>
      <xdr:col>9</xdr:col>
      <xdr:colOff>514350</xdr:colOff>
      <xdr:row>103</xdr:row>
      <xdr:rowOff>0</xdr:rowOff>
    </xdr:to>
    <xdr:sp macro="" textlink="">
      <xdr:nvSpPr>
        <xdr:cNvPr id="1026" name="Line 2">
          <a:extLst>
            <a:ext uri="{FF2B5EF4-FFF2-40B4-BE49-F238E27FC236}">
              <a16:creationId xmlns:a16="http://schemas.microsoft.com/office/drawing/2014/main" xmlns="" id="{3F8BE301-9760-4673-B386-EB8954C87F77}"/>
            </a:ext>
          </a:extLst>
        </xdr:cNvPr>
        <xdr:cNvSpPr>
          <a:spLocks noChangeShapeType="1"/>
        </xdr:cNvSpPr>
      </xdr:nvSpPr>
      <xdr:spPr bwMode="auto">
        <a:xfrm>
          <a:off x="8829675" y="30556200"/>
          <a:ext cx="0" cy="3810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514350</xdr:colOff>
      <xdr:row>112</xdr:row>
      <xdr:rowOff>142875</xdr:rowOff>
    </xdr:from>
    <xdr:to>
      <xdr:col>9</xdr:col>
      <xdr:colOff>561975</xdr:colOff>
      <xdr:row>113</xdr:row>
      <xdr:rowOff>9525</xdr:rowOff>
    </xdr:to>
    <xdr:sp macro="" textlink="">
      <xdr:nvSpPr>
        <xdr:cNvPr id="1025" name="Line 1">
          <a:extLst>
            <a:ext uri="{FF2B5EF4-FFF2-40B4-BE49-F238E27FC236}">
              <a16:creationId xmlns:a16="http://schemas.microsoft.com/office/drawing/2014/main" xmlns="" id="{C445A7F2-C621-4F7D-85DC-B1987C01C9DC}"/>
            </a:ext>
          </a:extLst>
        </xdr:cNvPr>
        <xdr:cNvSpPr>
          <a:spLocks noChangeShapeType="1"/>
        </xdr:cNvSpPr>
      </xdr:nvSpPr>
      <xdr:spPr bwMode="auto">
        <a:xfrm flipH="1" flipV="1">
          <a:off x="8829675" y="32356425"/>
          <a:ext cx="47625" cy="28575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opLeftCell="A53" workbookViewId="0">
      <selection activeCell="M24" sqref="M24"/>
    </sheetView>
  </sheetViews>
  <sheetFormatPr defaultColWidth="9" defaultRowHeight="13"/>
  <cols>
    <col min="1" max="1" width="4.33203125" style="26" bestFit="1" customWidth="1"/>
    <col min="2" max="2" width="19.33203125" style="10" customWidth="1"/>
    <col min="3" max="3" width="26.08203125" style="10" customWidth="1"/>
    <col min="4" max="4" width="3.33203125" style="12" customWidth="1"/>
    <col min="5" max="5" width="4.83203125" style="12" bestFit="1" customWidth="1"/>
    <col min="6" max="6" width="13.58203125" style="10" customWidth="1"/>
    <col min="7" max="7" width="8.75" style="13" customWidth="1"/>
    <col min="8" max="8" width="9" style="14" customWidth="1"/>
    <col min="9" max="9" width="8.33203125" style="14" customWidth="1"/>
    <col min="10" max="10" width="9.58203125" style="14" customWidth="1"/>
    <col min="11" max="11" width="9.75" style="16" customWidth="1"/>
    <col min="12" max="15" width="9" style="12"/>
    <col min="16" max="16" width="59.25" style="12" customWidth="1"/>
    <col min="17" max="16384" width="9" style="12"/>
  </cols>
  <sheetData>
    <row r="1" spans="1:11" s="4" customFormat="1">
      <c r="A1" s="26"/>
      <c r="B1" s="2"/>
      <c r="C1" s="2"/>
      <c r="F1" s="2"/>
      <c r="G1" s="5"/>
      <c r="H1" s="6"/>
      <c r="I1" s="6"/>
      <c r="J1" s="6"/>
      <c r="K1" s="7"/>
    </row>
    <row r="2" spans="1:11" s="4" customFormat="1">
      <c r="A2" s="26"/>
      <c r="B2" s="8" t="s">
        <v>465</v>
      </c>
      <c r="C2" s="8"/>
      <c r="F2" s="2"/>
      <c r="G2" s="5"/>
      <c r="H2" s="6"/>
      <c r="I2" s="223" t="s">
        <v>441</v>
      </c>
      <c r="J2" s="224"/>
      <c r="K2" s="7"/>
    </row>
    <row r="3" spans="1:11" s="4" customFormat="1" ht="14">
      <c r="A3" s="26"/>
      <c r="B3" s="2"/>
      <c r="C3" s="221" t="s">
        <v>113</v>
      </c>
      <c r="D3" s="222"/>
      <c r="E3" s="222"/>
      <c r="F3" s="222"/>
      <c r="G3" s="222"/>
      <c r="H3" s="222"/>
      <c r="I3" s="6"/>
      <c r="J3" s="6"/>
      <c r="K3" s="7"/>
    </row>
    <row r="4" spans="1:11" ht="26">
      <c r="J4" s="15" t="s">
        <v>531</v>
      </c>
    </row>
    <row r="5" spans="1:11">
      <c r="J5" s="15"/>
    </row>
    <row r="6" spans="1:11">
      <c r="B6" s="226" t="s">
        <v>442</v>
      </c>
      <c r="C6" s="226"/>
      <c r="D6" s="227"/>
      <c r="E6" s="227"/>
      <c r="F6" s="227"/>
      <c r="G6" s="227"/>
      <c r="H6" s="227"/>
      <c r="I6" s="227"/>
      <c r="J6" s="227"/>
      <c r="K6" s="227"/>
    </row>
    <row r="7" spans="1:11">
      <c r="J7" s="15"/>
    </row>
    <row r="8" spans="1:11" ht="45" customHeight="1" thickBot="1">
      <c r="B8" s="228" t="s">
        <v>443</v>
      </c>
      <c r="C8" s="228"/>
      <c r="D8" s="229"/>
      <c r="E8" s="229"/>
      <c r="F8" s="229"/>
      <c r="G8" s="229"/>
      <c r="H8" s="229"/>
      <c r="I8" s="229"/>
      <c r="J8" s="229"/>
      <c r="K8" s="229"/>
    </row>
    <row r="9" spans="1:11" s="26" customFormat="1" ht="52.5" thickBot="1">
      <c r="A9" s="92" t="s">
        <v>1</v>
      </c>
      <c r="B9" s="93" t="s">
        <v>2</v>
      </c>
      <c r="C9" s="93" t="s">
        <v>444</v>
      </c>
      <c r="D9" s="21" t="s">
        <v>111</v>
      </c>
      <c r="E9" s="21" t="s">
        <v>0</v>
      </c>
      <c r="F9" s="23" t="s">
        <v>436</v>
      </c>
      <c r="G9" s="24" t="s">
        <v>488</v>
      </c>
      <c r="H9" s="24" t="s">
        <v>438</v>
      </c>
      <c r="I9" s="24" t="s">
        <v>439</v>
      </c>
      <c r="J9" s="24" t="s">
        <v>440</v>
      </c>
      <c r="K9" s="25" t="s">
        <v>3</v>
      </c>
    </row>
    <row r="10" spans="1:11" s="31" customFormat="1" ht="13.5" thickBot="1">
      <c r="A10" s="27"/>
      <c r="B10" s="28">
        <v>1</v>
      </c>
      <c r="C10" s="28">
        <v>2</v>
      </c>
      <c r="D10" s="29">
        <v>3</v>
      </c>
      <c r="E10" s="29">
        <v>4</v>
      </c>
      <c r="F10" s="28">
        <v>5</v>
      </c>
      <c r="G10" s="28">
        <v>6</v>
      </c>
      <c r="H10" s="28">
        <v>7</v>
      </c>
      <c r="I10" s="28">
        <v>8</v>
      </c>
      <c r="J10" s="28">
        <v>9</v>
      </c>
      <c r="K10" s="30">
        <v>10</v>
      </c>
    </row>
    <row r="11" spans="1:11" ht="25.5">
      <c r="A11" s="94" t="s">
        <v>4</v>
      </c>
      <c r="B11" s="75" t="s">
        <v>120</v>
      </c>
      <c r="C11" s="75" t="s">
        <v>445</v>
      </c>
      <c r="D11" s="76" t="s">
        <v>435</v>
      </c>
      <c r="E11" s="76">
        <v>20</v>
      </c>
      <c r="F11" s="75"/>
      <c r="G11" s="95"/>
      <c r="H11" s="77">
        <f>G11*E11</f>
        <v>0</v>
      </c>
      <c r="I11" s="77">
        <f>G11*0.05</f>
        <v>0</v>
      </c>
      <c r="J11" s="77">
        <f>I11*E11</f>
        <v>0</v>
      </c>
      <c r="K11" s="79"/>
    </row>
    <row r="12" spans="1:11" ht="25.5">
      <c r="A12" s="94" t="s">
        <v>6</v>
      </c>
      <c r="B12" s="72" t="s">
        <v>121</v>
      </c>
      <c r="C12" s="72" t="s">
        <v>446</v>
      </c>
      <c r="D12" s="39" t="s">
        <v>435</v>
      </c>
      <c r="E12" s="39">
        <v>10</v>
      </c>
      <c r="F12" s="72"/>
      <c r="G12" s="96"/>
      <c r="H12" s="41">
        <f t="shared" ref="H12:H59" si="0">G12*E12</f>
        <v>0</v>
      </c>
      <c r="I12" s="41">
        <f t="shared" ref="I12:I64" si="1">G12*0.05</f>
        <v>0</v>
      </c>
      <c r="J12" s="41">
        <f t="shared" ref="J12:J64" si="2">I12*E12</f>
        <v>0</v>
      </c>
      <c r="K12" s="80"/>
    </row>
    <row r="13" spans="1:11" ht="25.5">
      <c r="A13" s="94" t="s">
        <v>7</v>
      </c>
      <c r="B13" s="72" t="s">
        <v>122</v>
      </c>
      <c r="C13" s="72" t="s">
        <v>447</v>
      </c>
      <c r="D13" s="39" t="s">
        <v>435</v>
      </c>
      <c r="E13" s="39">
        <v>10</v>
      </c>
      <c r="F13" s="72"/>
      <c r="G13" s="96"/>
      <c r="H13" s="41">
        <f t="shared" si="0"/>
        <v>0</v>
      </c>
      <c r="I13" s="41">
        <f t="shared" si="1"/>
        <v>0</v>
      </c>
      <c r="J13" s="41">
        <f t="shared" si="2"/>
        <v>0</v>
      </c>
      <c r="K13" s="80"/>
    </row>
    <row r="14" spans="1:11" ht="38">
      <c r="A14" s="94" t="s">
        <v>8</v>
      </c>
      <c r="B14" s="72" t="s">
        <v>123</v>
      </c>
      <c r="C14" s="72" t="s">
        <v>448</v>
      </c>
      <c r="D14" s="39" t="s">
        <v>435</v>
      </c>
      <c r="E14" s="39">
        <v>50</v>
      </c>
      <c r="F14" s="72"/>
      <c r="G14" s="96"/>
      <c r="H14" s="41">
        <f t="shared" si="0"/>
        <v>0</v>
      </c>
      <c r="I14" s="41">
        <f t="shared" si="1"/>
        <v>0</v>
      </c>
      <c r="J14" s="41">
        <f t="shared" si="2"/>
        <v>0</v>
      </c>
      <c r="K14" s="80"/>
    </row>
    <row r="15" spans="1:11" ht="25.5">
      <c r="A15" s="94" t="s">
        <v>9</v>
      </c>
      <c r="B15" s="72" t="s">
        <v>124</v>
      </c>
      <c r="C15" s="72" t="s">
        <v>449</v>
      </c>
      <c r="D15" s="39" t="s">
        <v>435</v>
      </c>
      <c r="E15" s="39">
        <v>120</v>
      </c>
      <c r="F15" s="72"/>
      <c r="G15" s="96"/>
      <c r="H15" s="41">
        <f t="shared" si="0"/>
        <v>0</v>
      </c>
      <c r="I15" s="41">
        <f t="shared" si="1"/>
        <v>0</v>
      </c>
      <c r="J15" s="41">
        <f t="shared" si="2"/>
        <v>0</v>
      </c>
      <c r="K15" s="80"/>
    </row>
    <row r="16" spans="1:11" s="46" customFormat="1" ht="38">
      <c r="A16" s="94" t="s">
        <v>10</v>
      </c>
      <c r="B16" s="72" t="s">
        <v>125</v>
      </c>
      <c r="C16" s="72" t="s">
        <v>450</v>
      </c>
      <c r="D16" s="39" t="s">
        <v>435</v>
      </c>
      <c r="E16" s="44">
        <v>70</v>
      </c>
      <c r="F16" s="97"/>
      <c r="G16" s="98"/>
      <c r="H16" s="45">
        <f t="shared" si="0"/>
        <v>0</v>
      </c>
      <c r="I16" s="41">
        <f t="shared" si="1"/>
        <v>0</v>
      </c>
      <c r="J16" s="45">
        <f t="shared" si="2"/>
        <v>0</v>
      </c>
      <c r="K16" s="80"/>
    </row>
    <row r="17" spans="1:11" ht="25.5">
      <c r="A17" s="94" t="s">
        <v>11</v>
      </c>
      <c r="B17" s="72" t="s">
        <v>126</v>
      </c>
      <c r="C17" s="72" t="s">
        <v>451</v>
      </c>
      <c r="D17" s="39" t="s">
        <v>435</v>
      </c>
      <c r="E17" s="39">
        <v>70</v>
      </c>
      <c r="F17" s="72"/>
      <c r="G17" s="96"/>
      <c r="H17" s="41">
        <f t="shared" si="0"/>
        <v>0</v>
      </c>
      <c r="I17" s="41">
        <f t="shared" si="1"/>
        <v>0</v>
      </c>
      <c r="J17" s="41">
        <f t="shared" si="2"/>
        <v>0</v>
      </c>
      <c r="K17" s="80"/>
    </row>
    <row r="18" spans="1:11" ht="25.5">
      <c r="A18" s="94" t="s">
        <v>12</v>
      </c>
      <c r="B18" s="72" t="s">
        <v>127</v>
      </c>
      <c r="C18" s="72" t="s">
        <v>451</v>
      </c>
      <c r="D18" s="39" t="s">
        <v>435</v>
      </c>
      <c r="E18" s="39">
        <v>120</v>
      </c>
      <c r="F18" s="72"/>
      <c r="G18" s="96"/>
      <c r="H18" s="41">
        <f t="shared" si="0"/>
        <v>0</v>
      </c>
      <c r="I18" s="41">
        <f t="shared" si="1"/>
        <v>0</v>
      </c>
      <c r="J18" s="41">
        <f t="shared" si="2"/>
        <v>0</v>
      </c>
      <c r="K18" s="80"/>
    </row>
    <row r="19" spans="1:11" ht="25.5">
      <c r="A19" s="94" t="s">
        <v>13</v>
      </c>
      <c r="B19" s="72" t="s">
        <v>128</v>
      </c>
      <c r="C19" s="72" t="s">
        <v>452</v>
      </c>
      <c r="D19" s="39" t="s">
        <v>435</v>
      </c>
      <c r="E19" s="39">
        <v>80</v>
      </c>
      <c r="F19" s="72"/>
      <c r="G19" s="96"/>
      <c r="H19" s="41">
        <f t="shared" si="0"/>
        <v>0</v>
      </c>
      <c r="I19" s="41">
        <f t="shared" si="1"/>
        <v>0</v>
      </c>
      <c r="J19" s="41">
        <f t="shared" si="2"/>
        <v>0</v>
      </c>
      <c r="K19" s="80"/>
    </row>
    <row r="20" spans="1:11" ht="38">
      <c r="A20" s="94" t="s">
        <v>14</v>
      </c>
      <c r="B20" s="72" t="s">
        <v>129</v>
      </c>
      <c r="C20" s="72" t="s">
        <v>454</v>
      </c>
      <c r="D20" s="39" t="s">
        <v>435</v>
      </c>
      <c r="E20" s="39">
        <v>40</v>
      </c>
      <c r="F20" s="72"/>
      <c r="G20" s="96"/>
      <c r="H20" s="41">
        <f t="shared" si="0"/>
        <v>0</v>
      </c>
      <c r="I20" s="41">
        <f t="shared" si="1"/>
        <v>0</v>
      </c>
      <c r="J20" s="41">
        <f t="shared" si="2"/>
        <v>0</v>
      </c>
      <c r="K20" s="80"/>
    </row>
    <row r="21" spans="1:11" ht="25.5">
      <c r="A21" s="94" t="s">
        <v>15</v>
      </c>
      <c r="B21" s="72" t="s">
        <v>130</v>
      </c>
      <c r="C21" s="72" t="s">
        <v>453</v>
      </c>
      <c r="D21" s="39" t="s">
        <v>435</v>
      </c>
      <c r="E21" s="39">
        <v>80</v>
      </c>
      <c r="F21" s="72"/>
      <c r="G21" s="96"/>
      <c r="H21" s="41">
        <f t="shared" si="0"/>
        <v>0</v>
      </c>
      <c r="I21" s="41">
        <f t="shared" si="1"/>
        <v>0</v>
      </c>
      <c r="J21" s="41">
        <f t="shared" si="2"/>
        <v>0</v>
      </c>
      <c r="K21" s="80"/>
    </row>
    <row r="22" spans="1:11" ht="15" customHeight="1">
      <c r="A22" s="94" t="s">
        <v>16</v>
      </c>
      <c r="B22" s="72" t="s">
        <v>131</v>
      </c>
      <c r="C22" s="72" t="s">
        <v>455</v>
      </c>
      <c r="D22" s="39" t="s">
        <v>435</v>
      </c>
      <c r="E22" s="39">
        <v>30</v>
      </c>
      <c r="F22" s="72"/>
      <c r="G22" s="96"/>
      <c r="H22" s="41">
        <f t="shared" si="0"/>
        <v>0</v>
      </c>
      <c r="I22" s="41">
        <f t="shared" si="1"/>
        <v>0</v>
      </c>
      <c r="J22" s="41">
        <f t="shared" si="2"/>
        <v>0</v>
      </c>
      <c r="K22" s="80"/>
    </row>
    <row r="23" spans="1:11" ht="25.5">
      <c r="A23" s="94" t="s">
        <v>17</v>
      </c>
      <c r="B23" s="72" t="s">
        <v>132</v>
      </c>
      <c r="C23" s="72" t="s">
        <v>456</v>
      </c>
      <c r="D23" s="39" t="s">
        <v>435</v>
      </c>
      <c r="E23" s="39">
        <v>30</v>
      </c>
      <c r="F23" s="72"/>
      <c r="G23" s="96"/>
      <c r="H23" s="41">
        <f t="shared" si="0"/>
        <v>0</v>
      </c>
      <c r="I23" s="41">
        <f t="shared" si="1"/>
        <v>0</v>
      </c>
      <c r="J23" s="41">
        <f t="shared" si="2"/>
        <v>0</v>
      </c>
      <c r="K23" s="80"/>
    </row>
    <row r="24" spans="1:11" ht="38">
      <c r="A24" s="94" t="s">
        <v>18</v>
      </c>
      <c r="B24" s="72" t="s">
        <v>133</v>
      </c>
      <c r="C24" s="72" t="s">
        <v>457</v>
      </c>
      <c r="D24" s="39" t="s">
        <v>435</v>
      </c>
      <c r="E24" s="39">
        <v>250</v>
      </c>
      <c r="F24" s="72"/>
      <c r="G24" s="96"/>
      <c r="H24" s="41">
        <f t="shared" si="0"/>
        <v>0</v>
      </c>
      <c r="I24" s="41">
        <f t="shared" si="1"/>
        <v>0</v>
      </c>
      <c r="J24" s="41">
        <f t="shared" si="2"/>
        <v>0</v>
      </c>
      <c r="K24" s="80"/>
    </row>
    <row r="25" spans="1:11" ht="25.5">
      <c r="A25" s="94" t="s">
        <v>19</v>
      </c>
      <c r="B25" s="72" t="s">
        <v>134</v>
      </c>
      <c r="C25" s="72" t="s">
        <v>458</v>
      </c>
      <c r="D25" s="39" t="s">
        <v>435</v>
      </c>
      <c r="E25" s="39">
        <v>60</v>
      </c>
      <c r="F25" s="72"/>
      <c r="G25" s="96"/>
      <c r="H25" s="41">
        <f t="shared" si="0"/>
        <v>0</v>
      </c>
      <c r="I25" s="41">
        <f t="shared" si="1"/>
        <v>0</v>
      </c>
      <c r="J25" s="41">
        <f t="shared" si="2"/>
        <v>0</v>
      </c>
      <c r="K25" s="80"/>
    </row>
    <row r="26" spans="1:11" ht="38">
      <c r="A26" s="94" t="s">
        <v>20</v>
      </c>
      <c r="B26" s="72" t="s">
        <v>135</v>
      </c>
      <c r="C26" s="72" t="s">
        <v>459</v>
      </c>
      <c r="D26" s="39" t="s">
        <v>435</v>
      </c>
      <c r="E26" s="39">
        <v>60</v>
      </c>
      <c r="F26" s="72"/>
      <c r="G26" s="96"/>
      <c r="H26" s="41">
        <f t="shared" si="0"/>
        <v>0</v>
      </c>
      <c r="I26" s="41">
        <f t="shared" si="1"/>
        <v>0</v>
      </c>
      <c r="J26" s="41">
        <f t="shared" si="2"/>
        <v>0</v>
      </c>
      <c r="K26" s="80"/>
    </row>
    <row r="27" spans="1:11" ht="25.5">
      <c r="A27" s="94" t="s">
        <v>21</v>
      </c>
      <c r="B27" s="72" t="s">
        <v>136</v>
      </c>
      <c r="C27" s="72" t="s">
        <v>460</v>
      </c>
      <c r="D27" s="39" t="s">
        <v>435</v>
      </c>
      <c r="E27" s="39">
        <v>15</v>
      </c>
      <c r="F27" s="72"/>
      <c r="G27" s="96"/>
      <c r="H27" s="41">
        <f t="shared" si="0"/>
        <v>0</v>
      </c>
      <c r="I27" s="41">
        <f t="shared" si="1"/>
        <v>0</v>
      </c>
      <c r="J27" s="41">
        <f t="shared" si="2"/>
        <v>0</v>
      </c>
      <c r="K27" s="80"/>
    </row>
    <row r="28" spans="1:11" ht="25.5">
      <c r="A28" s="94" t="s">
        <v>22</v>
      </c>
      <c r="B28" s="72" t="s">
        <v>137</v>
      </c>
      <c r="C28" s="72" t="s">
        <v>461</v>
      </c>
      <c r="D28" s="39" t="s">
        <v>435</v>
      </c>
      <c r="E28" s="39">
        <v>10</v>
      </c>
      <c r="F28" s="72"/>
      <c r="G28" s="96"/>
      <c r="H28" s="41">
        <f t="shared" si="0"/>
        <v>0</v>
      </c>
      <c r="I28" s="41">
        <f t="shared" si="1"/>
        <v>0</v>
      </c>
      <c r="J28" s="41">
        <f t="shared" si="2"/>
        <v>0</v>
      </c>
      <c r="K28" s="80"/>
    </row>
    <row r="29" spans="1:11" ht="25.5">
      <c r="A29" s="94" t="s">
        <v>23</v>
      </c>
      <c r="B29" s="72" t="s">
        <v>138</v>
      </c>
      <c r="C29" s="72" t="s">
        <v>462</v>
      </c>
      <c r="D29" s="39" t="s">
        <v>435</v>
      </c>
      <c r="E29" s="39">
        <v>450</v>
      </c>
      <c r="F29" s="72"/>
      <c r="G29" s="96"/>
      <c r="H29" s="41">
        <f t="shared" si="0"/>
        <v>0</v>
      </c>
      <c r="I29" s="41">
        <f t="shared" si="1"/>
        <v>0</v>
      </c>
      <c r="J29" s="41">
        <f t="shared" si="2"/>
        <v>0</v>
      </c>
      <c r="K29" s="80"/>
    </row>
    <row r="30" spans="1:11" ht="38">
      <c r="A30" s="94" t="s">
        <v>24</v>
      </c>
      <c r="B30" s="72" t="s">
        <v>139</v>
      </c>
      <c r="C30" s="72" t="s">
        <v>463</v>
      </c>
      <c r="D30" s="39" t="s">
        <v>435</v>
      </c>
      <c r="E30" s="39">
        <v>40</v>
      </c>
      <c r="F30" s="72"/>
      <c r="G30" s="96"/>
      <c r="H30" s="41">
        <f t="shared" si="0"/>
        <v>0</v>
      </c>
      <c r="I30" s="41">
        <f t="shared" si="1"/>
        <v>0</v>
      </c>
      <c r="J30" s="41">
        <f t="shared" si="2"/>
        <v>0</v>
      </c>
      <c r="K30" s="80"/>
    </row>
    <row r="31" spans="1:11" ht="25.5">
      <c r="A31" s="94" t="s">
        <v>25</v>
      </c>
      <c r="B31" s="72" t="s">
        <v>140</v>
      </c>
      <c r="C31" s="72" t="s">
        <v>464</v>
      </c>
      <c r="D31" s="39" t="s">
        <v>435</v>
      </c>
      <c r="E31" s="39">
        <v>20</v>
      </c>
      <c r="F31" s="72"/>
      <c r="G31" s="96"/>
      <c r="H31" s="41">
        <f t="shared" si="0"/>
        <v>0</v>
      </c>
      <c r="I31" s="41">
        <f t="shared" si="1"/>
        <v>0</v>
      </c>
      <c r="J31" s="41">
        <f t="shared" si="2"/>
        <v>0</v>
      </c>
      <c r="K31" s="80"/>
    </row>
    <row r="32" spans="1:11" ht="25.5">
      <c r="A32" s="94" t="s">
        <v>26</v>
      </c>
      <c r="B32" s="72" t="s">
        <v>141</v>
      </c>
      <c r="C32" s="72" t="s">
        <v>500</v>
      </c>
      <c r="D32" s="39" t="s">
        <v>435</v>
      </c>
      <c r="E32" s="39">
        <v>300</v>
      </c>
      <c r="F32" s="72"/>
      <c r="G32" s="96"/>
      <c r="H32" s="41">
        <f t="shared" si="0"/>
        <v>0</v>
      </c>
      <c r="I32" s="41">
        <f t="shared" si="1"/>
        <v>0</v>
      </c>
      <c r="J32" s="41">
        <f t="shared" si="2"/>
        <v>0</v>
      </c>
      <c r="K32" s="80"/>
    </row>
    <row r="33" spans="1:11">
      <c r="A33" s="94" t="s">
        <v>27</v>
      </c>
      <c r="B33" s="72" t="s">
        <v>142</v>
      </c>
      <c r="C33" s="72" t="s">
        <v>501</v>
      </c>
      <c r="D33" s="39" t="s">
        <v>435</v>
      </c>
      <c r="E33" s="39">
        <v>200</v>
      </c>
      <c r="F33" s="72"/>
      <c r="G33" s="96"/>
      <c r="H33" s="41">
        <f t="shared" si="0"/>
        <v>0</v>
      </c>
      <c r="I33" s="41">
        <f t="shared" si="1"/>
        <v>0</v>
      </c>
      <c r="J33" s="41">
        <f t="shared" si="2"/>
        <v>0</v>
      </c>
      <c r="K33" s="80"/>
    </row>
    <row r="34" spans="1:11">
      <c r="A34" s="94" t="s">
        <v>28</v>
      </c>
      <c r="B34" s="72" t="s">
        <v>143</v>
      </c>
      <c r="C34" s="72" t="s">
        <v>502</v>
      </c>
      <c r="D34" s="39" t="s">
        <v>435</v>
      </c>
      <c r="E34" s="39">
        <v>100</v>
      </c>
      <c r="F34" s="72"/>
      <c r="G34" s="96"/>
      <c r="H34" s="41">
        <f t="shared" si="0"/>
        <v>0</v>
      </c>
      <c r="I34" s="41">
        <f t="shared" si="1"/>
        <v>0</v>
      </c>
      <c r="J34" s="41">
        <f t="shared" si="2"/>
        <v>0</v>
      </c>
      <c r="K34" s="80"/>
    </row>
    <row r="35" spans="1:11" ht="38">
      <c r="A35" s="94" t="s">
        <v>29</v>
      </c>
      <c r="B35" s="72" t="s">
        <v>144</v>
      </c>
      <c r="C35" s="72" t="s">
        <v>503</v>
      </c>
      <c r="D35" s="39" t="s">
        <v>435</v>
      </c>
      <c r="E35" s="39">
        <v>20</v>
      </c>
      <c r="F35" s="72"/>
      <c r="G35" s="96"/>
      <c r="H35" s="41">
        <f t="shared" si="0"/>
        <v>0</v>
      </c>
      <c r="I35" s="41">
        <f t="shared" si="1"/>
        <v>0</v>
      </c>
      <c r="J35" s="41">
        <f t="shared" si="2"/>
        <v>0</v>
      </c>
      <c r="K35" s="80"/>
    </row>
    <row r="36" spans="1:11" ht="25.5">
      <c r="A36" s="94" t="s">
        <v>31</v>
      </c>
      <c r="B36" s="72" t="s">
        <v>145</v>
      </c>
      <c r="C36" s="72" t="s">
        <v>504</v>
      </c>
      <c r="D36" s="39" t="s">
        <v>435</v>
      </c>
      <c r="E36" s="39">
        <v>150</v>
      </c>
      <c r="F36" s="72"/>
      <c r="G36" s="96"/>
      <c r="H36" s="41">
        <f t="shared" si="0"/>
        <v>0</v>
      </c>
      <c r="I36" s="41">
        <f t="shared" si="1"/>
        <v>0</v>
      </c>
      <c r="J36" s="41">
        <f t="shared" si="2"/>
        <v>0</v>
      </c>
      <c r="K36" s="80"/>
    </row>
    <row r="37" spans="1:11" ht="25.5">
      <c r="A37" s="94" t="s">
        <v>32</v>
      </c>
      <c r="B37" s="72" t="s">
        <v>146</v>
      </c>
      <c r="C37" s="72" t="s">
        <v>504</v>
      </c>
      <c r="D37" s="39" t="s">
        <v>435</v>
      </c>
      <c r="E37" s="39">
        <v>600</v>
      </c>
      <c r="F37" s="72"/>
      <c r="G37" s="96"/>
      <c r="H37" s="41">
        <f t="shared" si="0"/>
        <v>0</v>
      </c>
      <c r="I37" s="41">
        <f t="shared" si="1"/>
        <v>0</v>
      </c>
      <c r="J37" s="41">
        <f t="shared" si="2"/>
        <v>0</v>
      </c>
      <c r="K37" s="80"/>
    </row>
    <row r="38" spans="1:11" ht="25.5">
      <c r="A38" s="94" t="s">
        <v>33</v>
      </c>
      <c r="B38" s="72" t="s">
        <v>147</v>
      </c>
      <c r="C38" s="72" t="s">
        <v>505</v>
      </c>
      <c r="D38" s="39" t="s">
        <v>435</v>
      </c>
      <c r="E38" s="39">
        <v>70</v>
      </c>
      <c r="F38" s="72"/>
      <c r="G38" s="96"/>
      <c r="H38" s="41">
        <f t="shared" si="0"/>
        <v>0</v>
      </c>
      <c r="I38" s="41">
        <f t="shared" si="1"/>
        <v>0</v>
      </c>
      <c r="J38" s="41">
        <f t="shared" si="2"/>
        <v>0</v>
      </c>
      <c r="K38" s="80"/>
    </row>
    <row r="39" spans="1:11" ht="38">
      <c r="A39" s="94" t="s">
        <v>34</v>
      </c>
      <c r="B39" s="72" t="s">
        <v>148</v>
      </c>
      <c r="C39" s="72" t="s">
        <v>506</v>
      </c>
      <c r="D39" s="39" t="s">
        <v>435</v>
      </c>
      <c r="E39" s="39">
        <v>150</v>
      </c>
      <c r="F39" s="72"/>
      <c r="G39" s="96"/>
      <c r="H39" s="41">
        <f t="shared" si="0"/>
        <v>0</v>
      </c>
      <c r="I39" s="41">
        <f t="shared" si="1"/>
        <v>0</v>
      </c>
      <c r="J39" s="41">
        <f t="shared" si="2"/>
        <v>0</v>
      </c>
      <c r="K39" s="80"/>
    </row>
    <row r="40" spans="1:11" ht="50.5">
      <c r="A40" s="94" t="s">
        <v>35</v>
      </c>
      <c r="B40" s="72" t="s">
        <v>149</v>
      </c>
      <c r="C40" s="97" t="s">
        <v>507</v>
      </c>
      <c r="D40" s="39" t="s">
        <v>435</v>
      </c>
      <c r="E40" s="39">
        <v>400</v>
      </c>
      <c r="F40" s="72"/>
      <c r="G40" s="96"/>
      <c r="H40" s="41">
        <f t="shared" si="0"/>
        <v>0</v>
      </c>
      <c r="I40" s="41">
        <f t="shared" si="1"/>
        <v>0</v>
      </c>
      <c r="J40" s="41">
        <f t="shared" si="2"/>
        <v>0</v>
      </c>
      <c r="K40" s="80"/>
    </row>
    <row r="41" spans="1:11" ht="38">
      <c r="A41" s="94" t="s">
        <v>36</v>
      </c>
      <c r="B41" s="72" t="s">
        <v>150</v>
      </c>
      <c r="C41" s="109" t="s">
        <v>508</v>
      </c>
      <c r="D41" s="39" t="s">
        <v>435</v>
      </c>
      <c r="E41" s="39">
        <v>30</v>
      </c>
      <c r="F41" s="72"/>
      <c r="G41" s="96"/>
      <c r="H41" s="41">
        <f t="shared" si="0"/>
        <v>0</v>
      </c>
      <c r="I41" s="41">
        <f t="shared" si="1"/>
        <v>0</v>
      </c>
      <c r="J41" s="41">
        <f t="shared" si="2"/>
        <v>0</v>
      </c>
      <c r="K41" s="80"/>
    </row>
    <row r="42" spans="1:11" ht="38">
      <c r="A42" s="94" t="s">
        <v>37</v>
      </c>
      <c r="B42" s="72" t="s">
        <v>151</v>
      </c>
      <c r="C42" s="109" t="s">
        <v>509</v>
      </c>
      <c r="D42" s="39" t="s">
        <v>435</v>
      </c>
      <c r="E42" s="39">
        <v>170</v>
      </c>
      <c r="F42" s="72"/>
      <c r="G42" s="96"/>
      <c r="H42" s="41">
        <f t="shared" si="0"/>
        <v>0</v>
      </c>
      <c r="I42" s="41">
        <f t="shared" si="1"/>
        <v>0</v>
      </c>
      <c r="J42" s="41">
        <f t="shared" si="2"/>
        <v>0</v>
      </c>
      <c r="K42" s="80"/>
    </row>
    <row r="43" spans="1:11">
      <c r="A43" s="94" t="s">
        <v>38</v>
      </c>
      <c r="B43" s="72" t="s">
        <v>152</v>
      </c>
      <c r="C43" s="110" t="s">
        <v>510</v>
      </c>
      <c r="D43" s="39" t="s">
        <v>435</v>
      </c>
      <c r="E43" s="39">
        <v>30</v>
      </c>
      <c r="F43" s="72"/>
      <c r="G43" s="96"/>
      <c r="H43" s="41">
        <f t="shared" si="0"/>
        <v>0</v>
      </c>
      <c r="I43" s="41">
        <f t="shared" si="1"/>
        <v>0</v>
      </c>
      <c r="J43" s="41">
        <f t="shared" si="2"/>
        <v>0</v>
      </c>
      <c r="K43" s="80"/>
    </row>
    <row r="44" spans="1:11" s="46" customFormat="1" ht="25.5">
      <c r="A44" s="94" t="s">
        <v>39</v>
      </c>
      <c r="B44" s="97" t="s">
        <v>153</v>
      </c>
      <c r="C44" s="72" t="s">
        <v>511</v>
      </c>
      <c r="D44" s="39" t="s">
        <v>435</v>
      </c>
      <c r="E44" s="44">
        <v>10</v>
      </c>
      <c r="F44" s="97"/>
      <c r="G44" s="98"/>
      <c r="H44" s="45">
        <f t="shared" si="0"/>
        <v>0</v>
      </c>
      <c r="I44" s="41">
        <f t="shared" si="1"/>
        <v>0</v>
      </c>
      <c r="J44" s="45">
        <f t="shared" si="2"/>
        <v>0</v>
      </c>
      <c r="K44" s="80"/>
    </row>
    <row r="45" spans="1:11" ht="38">
      <c r="A45" s="94" t="s">
        <v>40</v>
      </c>
      <c r="B45" s="72" t="s">
        <v>154</v>
      </c>
      <c r="C45" s="72" t="s">
        <v>512</v>
      </c>
      <c r="D45" s="39" t="s">
        <v>435</v>
      </c>
      <c r="E45" s="39">
        <v>400</v>
      </c>
      <c r="F45" s="72"/>
      <c r="G45" s="96"/>
      <c r="H45" s="41">
        <f t="shared" si="0"/>
        <v>0</v>
      </c>
      <c r="I45" s="41">
        <f t="shared" si="1"/>
        <v>0</v>
      </c>
      <c r="J45" s="41">
        <f t="shared" si="2"/>
        <v>0</v>
      </c>
      <c r="K45" s="80"/>
    </row>
    <row r="46" spans="1:11" ht="25.5">
      <c r="A46" s="94" t="s">
        <v>41</v>
      </c>
      <c r="B46" s="72" t="s">
        <v>155</v>
      </c>
      <c r="C46" s="72" t="s">
        <v>513</v>
      </c>
      <c r="D46" s="39" t="s">
        <v>435</v>
      </c>
      <c r="E46" s="39">
        <v>300</v>
      </c>
      <c r="F46" s="72"/>
      <c r="G46" s="96"/>
      <c r="H46" s="41">
        <f t="shared" si="0"/>
        <v>0</v>
      </c>
      <c r="I46" s="41">
        <f t="shared" si="1"/>
        <v>0</v>
      </c>
      <c r="J46" s="41">
        <f t="shared" si="2"/>
        <v>0</v>
      </c>
      <c r="K46" s="80"/>
    </row>
    <row r="47" spans="1:11" ht="25.5">
      <c r="A47" s="94" t="s">
        <v>42</v>
      </c>
      <c r="B47" s="72" t="s">
        <v>156</v>
      </c>
      <c r="C47" s="72" t="s">
        <v>514</v>
      </c>
      <c r="D47" s="39" t="s">
        <v>435</v>
      </c>
      <c r="E47" s="39">
        <v>60</v>
      </c>
      <c r="F47" s="72"/>
      <c r="G47" s="96"/>
      <c r="H47" s="41">
        <f t="shared" si="0"/>
        <v>0</v>
      </c>
      <c r="I47" s="41">
        <f t="shared" si="1"/>
        <v>0</v>
      </c>
      <c r="J47" s="41">
        <f t="shared" si="2"/>
        <v>0</v>
      </c>
      <c r="K47" s="80"/>
    </row>
    <row r="48" spans="1:11" ht="38">
      <c r="A48" s="94" t="s">
        <v>43</v>
      </c>
      <c r="B48" s="72" t="s">
        <v>157</v>
      </c>
      <c r="C48" s="72" t="s">
        <v>515</v>
      </c>
      <c r="D48" s="39" t="s">
        <v>435</v>
      </c>
      <c r="E48" s="39">
        <v>150</v>
      </c>
      <c r="F48" s="72"/>
      <c r="G48" s="96"/>
      <c r="H48" s="41">
        <f t="shared" si="0"/>
        <v>0</v>
      </c>
      <c r="I48" s="41">
        <f t="shared" si="1"/>
        <v>0</v>
      </c>
      <c r="J48" s="41">
        <f t="shared" si="2"/>
        <v>0</v>
      </c>
      <c r="K48" s="80"/>
    </row>
    <row r="49" spans="1:11" ht="50.5">
      <c r="A49" s="94" t="s">
        <v>44</v>
      </c>
      <c r="B49" s="72" t="s">
        <v>158</v>
      </c>
      <c r="C49" s="72" t="s">
        <v>516</v>
      </c>
      <c r="D49" s="39" t="s">
        <v>435</v>
      </c>
      <c r="E49" s="39">
        <v>130</v>
      </c>
      <c r="F49" s="72"/>
      <c r="G49" s="96"/>
      <c r="H49" s="41">
        <f t="shared" si="0"/>
        <v>0</v>
      </c>
      <c r="I49" s="41">
        <f t="shared" si="1"/>
        <v>0</v>
      </c>
      <c r="J49" s="41">
        <f t="shared" si="2"/>
        <v>0</v>
      </c>
      <c r="K49" s="80"/>
    </row>
    <row r="50" spans="1:11" ht="25.5">
      <c r="A50" s="94" t="s">
        <v>45</v>
      </c>
      <c r="B50" s="72" t="s">
        <v>159</v>
      </c>
      <c r="C50" s="72" t="s">
        <v>517</v>
      </c>
      <c r="D50" s="39" t="s">
        <v>435</v>
      </c>
      <c r="E50" s="39">
        <v>90</v>
      </c>
      <c r="F50" s="72"/>
      <c r="G50" s="96"/>
      <c r="H50" s="41">
        <f t="shared" si="0"/>
        <v>0</v>
      </c>
      <c r="I50" s="41">
        <f t="shared" si="1"/>
        <v>0</v>
      </c>
      <c r="J50" s="41">
        <f t="shared" si="2"/>
        <v>0</v>
      </c>
      <c r="K50" s="80"/>
    </row>
    <row r="51" spans="1:11">
      <c r="A51" s="94" t="s">
        <v>46</v>
      </c>
      <c r="B51" s="72" t="s">
        <v>160</v>
      </c>
      <c r="C51" s="72" t="s">
        <v>160</v>
      </c>
      <c r="D51" s="39" t="s">
        <v>435</v>
      </c>
      <c r="E51" s="39">
        <v>120</v>
      </c>
      <c r="F51" s="72"/>
      <c r="G51" s="96"/>
      <c r="H51" s="41">
        <f t="shared" si="0"/>
        <v>0</v>
      </c>
      <c r="I51" s="41">
        <f t="shared" si="1"/>
        <v>0</v>
      </c>
      <c r="J51" s="41">
        <f t="shared" si="2"/>
        <v>0</v>
      </c>
      <c r="K51" s="80"/>
    </row>
    <row r="52" spans="1:11" ht="25.5">
      <c r="A52" s="94" t="s">
        <v>47</v>
      </c>
      <c r="B52" s="72" t="s">
        <v>161</v>
      </c>
      <c r="C52" s="72" t="s">
        <v>518</v>
      </c>
      <c r="D52" s="39" t="s">
        <v>435</v>
      </c>
      <c r="E52" s="39">
        <v>100</v>
      </c>
      <c r="F52" s="72"/>
      <c r="G52" s="96"/>
      <c r="H52" s="41">
        <f t="shared" si="0"/>
        <v>0</v>
      </c>
      <c r="I52" s="41">
        <f t="shared" si="1"/>
        <v>0</v>
      </c>
      <c r="J52" s="41">
        <f t="shared" si="2"/>
        <v>0</v>
      </c>
      <c r="K52" s="80"/>
    </row>
    <row r="53" spans="1:11" ht="50.5">
      <c r="A53" s="94" t="s">
        <v>48</v>
      </c>
      <c r="B53" s="72" t="s">
        <v>162</v>
      </c>
      <c r="C53" s="72" t="s">
        <v>519</v>
      </c>
      <c r="D53" s="39" t="s">
        <v>435</v>
      </c>
      <c r="E53" s="39">
        <v>120</v>
      </c>
      <c r="F53" s="72"/>
      <c r="G53" s="96"/>
      <c r="H53" s="41">
        <f t="shared" si="0"/>
        <v>0</v>
      </c>
      <c r="I53" s="41">
        <f t="shared" si="1"/>
        <v>0</v>
      </c>
      <c r="J53" s="41">
        <f t="shared" si="2"/>
        <v>0</v>
      </c>
      <c r="K53" s="80"/>
    </row>
    <row r="54" spans="1:11" ht="38">
      <c r="A54" s="94" t="s">
        <v>49</v>
      </c>
      <c r="B54" s="72" t="s">
        <v>163</v>
      </c>
      <c r="C54" s="72" t="s">
        <v>520</v>
      </c>
      <c r="D54" s="39" t="s">
        <v>435</v>
      </c>
      <c r="E54" s="39">
        <v>50</v>
      </c>
      <c r="F54" s="72"/>
      <c r="G54" s="96"/>
      <c r="H54" s="41">
        <f t="shared" si="0"/>
        <v>0</v>
      </c>
      <c r="I54" s="41">
        <f t="shared" si="1"/>
        <v>0</v>
      </c>
      <c r="J54" s="41">
        <f t="shared" si="2"/>
        <v>0</v>
      </c>
      <c r="K54" s="80"/>
    </row>
    <row r="55" spans="1:11" ht="25.5">
      <c r="A55" s="94" t="s">
        <v>50</v>
      </c>
      <c r="B55" s="72" t="s">
        <v>164</v>
      </c>
      <c r="C55" s="72" t="s">
        <v>521</v>
      </c>
      <c r="D55" s="39" t="s">
        <v>435</v>
      </c>
      <c r="E55" s="39">
        <v>30</v>
      </c>
      <c r="F55" s="72"/>
      <c r="G55" s="96"/>
      <c r="H55" s="41">
        <f t="shared" si="0"/>
        <v>0</v>
      </c>
      <c r="I55" s="41">
        <f t="shared" si="1"/>
        <v>0</v>
      </c>
      <c r="J55" s="41">
        <f t="shared" si="2"/>
        <v>0</v>
      </c>
      <c r="K55" s="80"/>
    </row>
    <row r="56" spans="1:11" ht="38">
      <c r="A56" s="94" t="s">
        <v>51</v>
      </c>
      <c r="B56" s="72" t="s">
        <v>165</v>
      </c>
      <c r="C56" s="72" t="s">
        <v>522</v>
      </c>
      <c r="D56" s="39" t="s">
        <v>435</v>
      </c>
      <c r="E56" s="39">
        <v>10</v>
      </c>
      <c r="F56" s="72"/>
      <c r="G56" s="96"/>
      <c r="H56" s="41">
        <f t="shared" si="0"/>
        <v>0</v>
      </c>
      <c r="I56" s="41">
        <f t="shared" si="1"/>
        <v>0</v>
      </c>
      <c r="J56" s="41">
        <f t="shared" si="2"/>
        <v>0</v>
      </c>
      <c r="K56" s="80"/>
    </row>
    <row r="57" spans="1:11">
      <c r="A57" s="94" t="s">
        <v>52</v>
      </c>
      <c r="B57" s="72" t="s">
        <v>166</v>
      </c>
      <c r="C57" s="72" t="s">
        <v>523</v>
      </c>
      <c r="D57" s="39" t="s">
        <v>435</v>
      </c>
      <c r="E57" s="39">
        <v>150</v>
      </c>
      <c r="F57" s="72"/>
      <c r="G57" s="96"/>
      <c r="H57" s="41">
        <f t="shared" si="0"/>
        <v>0</v>
      </c>
      <c r="I57" s="41">
        <f t="shared" si="1"/>
        <v>0</v>
      </c>
      <c r="J57" s="41">
        <f t="shared" si="2"/>
        <v>0</v>
      </c>
      <c r="K57" s="80"/>
    </row>
    <row r="58" spans="1:11" ht="25.5">
      <c r="A58" s="94" t="s">
        <v>53</v>
      </c>
      <c r="B58" s="72" t="s">
        <v>167</v>
      </c>
      <c r="C58" s="72" t="s">
        <v>524</v>
      </c>
      <c r="D58" s="39" t="s">
        <v>435</v>
      </c>
      <c r="E58" s="39">
        <v>85</v>
      </c>
      <c r="F58" s="72"/>
      <c r="G58" s="96"/>
      <c r="H58" s="41">
        <f t="shared" si="0"/>
        <v>0</v>
      </c>
      <c r="I58" s="41">
        <f t="shared" si="1"/>
        <v>0</v>
      </c>
      <c r="J58" s="41">
        <f t="shared" si="2"/>
        <v>0</v>
      </c>
      <c r="K58" s="80"/>
    </row>
    <row r="59" spans="1:11">
      <c r="A59" s="94" t="s">
        <v>54</v>
      </c>
      <c r="B59" s="72" t="s">
        <v>168</v>
      </c>
      <c r="C59" s="72" t="s">
        <v>525</v>
      </c>
      <c r="D59" s="39" t="s">
        <v>435</v>
      </c>
      <c r="E59" s="39">
        <v>15</v>
      </c>
      <c r="F59" s="72"/>
      <c r="G59" s="96"/>
      <c r="H59" s="41">
        <f t="shared" si="0"/>
        <v>0</v>
      </c>
      <c r="I59" s="41">
        <f t="shared" si="1"/>
        <v>0</v>
      </c>
      <c r="J59" s="41">
        <f t="shared" si="2"/>
        <v>0</v>
      </c>
      <c r="K59" s="80"/>
    </row>
    <row r="60" spans="1:11">
      <c r="A60" s="94" t="s">
        <v>55</v>
      </c>
      <c r="B60" s="72" t="s">
        <v>169</v>
      </c>
      <c r="C60" s="72" t="s">
        <v>526</v>
      </c>
      <c r="D60" s="39" t="s">
        <v>435</v>
      </c>
      <c r="E60" s="39">
        <v>120</v>
      </c>
      <c r="F60" s="72"/>
      <c r="G60" s="96"/>
      <c r="H60" s="41">
        <f t="shared" ref="H60:H64" si="3">G60*E60</f>
        <v>0</v>
      </c>
      <c r="I60" s="41">
        <f t="shared" si="1"/>
        <v>0</v>
      </c>
      <c r="J60" s="41">
        <f t="shared" si="2"/>
        <v>0</v>
      </c>
      <c r="K60" s="80"/>
    </row>
    <row r="61" spans="1:11" s="46" customFormat="1" ht="25.5">
      <c r="A61" s="94" t="s">
        <v>56</v>
      </c>
      <c r="B61" s="97" t="s">
        <v>170</v>
      </c>
      <c r="C61" s="72" t="s">
        <v>527</v>
      </c>
      <c r="D61" s="39" t="s">
        <v>435</v>
      </c>
      <c r="E61" s="44">
        <v>250</v>
      </c>
      <c r="F61" s="97"/>
      <c r="G61" s="98"/>
      <c r="H61" s="45">
        <f t="shared" si="3"/>
        <v>0</v>
      </c>
      <c r="I61" s="41">
        <f t="shared" si="1"/>
        <v>0</v>
      </c>
      <c r="J61" s="45">
        <f t="shared" si="2"/>
        <v>0</v>
      </c>
      <c r="K61" s="80"/>
    </row>
    <row r="62" spans="1:11" ht="25.5">
      <c r="A62" s="94" t="s">
        <v>57</v>
      </c>
      <c r="B62" s="72" t="s">
        <v>171</v>
      </c>
      <c r="C62" s="97" t="s">
        <v>528</v>
      </c>
      <c r="D62" s="39" t="s">
        <v>435</v>
      </c>
      <c r="E62" s="39">
        <v>120</v>
      </c>
      <c r="F62" s="72"/>
      <c r="G62" s="96"/>
      <c r="H62" s="41">
        <f t="shared" si="3"/>
        <v>0</v>
      </c>
      <c r="I62" s="41">
        <f t="shared" si="1"/>
        <v>0</v>
      </c>
      <c r="J62" s="41">
        <f t="shared" si="2"/>
        <v>0</v>
      </c>
      <c r="K62" s="80"/>
    </row>
    <row r="63" spans="1:11">
      <c r="A63" s="94" t="s">
        <v>58</v>
      </c>
      <c r="B63" s="72" t="s">
        <v>172</v>
      </c>
      <c r="C63" s="72" t="s">
        <v>529</v>
      </c>
      <c r="D63" s="39" t="s">
        <v>435</v>
      </c>
      <c r="E63" s="39">
        <v>45</v>
      </c>
      <c r="F63" s="72"/>
      <c r="G63" s="96"/>
      <c r="H63" s="41">
        <f t="shared" si="3"/>
        <v>0</v>
      </c>
      <c r="I63" s="41">
        <f t="shared" si="1"/>
        <v>0</v>
      </c>
      <c r="J63" s="41">
        <f t="shared" si="2"/>
        <v>0</v>
      </c>
      <c r="K63" s="80"/>
    </row>
    <row r="64" spans="1:11" ht="26" thickBot="1">
      <c r="A64" s="94" t="s">
        <v>59</v>
      </c>
      <c r="B64" s="73" t="s">
        <v>173</v>
      </c>
      <c r="C64" s="73" t="s">
        <v>530</v>
      </c>
      <c r="D64" s="50" t="s">
        <v>435</v>
      </c>
      <c r="E64" s="50">
        <v>5</v>
      </c>
      <c r="F64" s="73"/>
      <c r="G64" s="111"/>
      <c r="H64" s="52">
        <f t="shared" si="3"/>
        <v>0</v>
      </c>
      <c r="I64" s="52">
        <f t="shared" si="1"/>
        <v>0</v>
      </c>
      <c r="J64" s="52">
        <f t="shared" si="2"/>
        <v>0</v>
      </c>
      <c r="K64" s="74"/>
    </row>
    <row r="65" spans="1:11" s="56" customFormat="1" ht="13.5" thickBot="1">
      <c r="B65" s="55"/>
      <c r="C65" s="55"/>
      <c r="F65" s="55"/>
      <c r="G65" s="99" t="s">
        <v>112</v>
      </c>
      <c r="H65" s="58">
        <f>SUM(H11:H64)</f>
        <v>0</v>
      </c>
      <c r="I65" s="58"/>
      <c r="J65" s="59">
        <f>SUM(J11:J64)</f>
        <v>0</v>
      </c>
      <c r="K65" s="100"/>
    </row>
    <row r="67" spans="1:11" s="4" customFormat="1">
      <c r="A67" s="26"/>
      <c r="B67" s="61" t="s">
        <v>114</v>
      </c>
      <c r="C67" s="61"/>
      <c r="D67" s="224" t="s">
        <v>116</v>
      </c>
      <c r="E67" s="224"/>
      <c r="F67" s="224"/>
      <c r="G67" s="224"/>
      <c r="H67" s="224"/>
      <c r="I67" s="224"/>
      <c r="J67" s="224"/>
      <c r="K67" s="224"/>
    </row>
    <row r="68" spans="1:11" s="4" customFormat="1">
      <c r="A68" s="26"/>
      <c r="B68" s="61" t="s">
        <v>115</v>
      </c>
      <c r="C68" s="61"/>
      <c r="D68" s="224" t="s">
        <v>116</v>
      </c>
      <c r="E68" s="224"/>
      <c r="F68" s="224"/>
      <c r="G68" s="224"/>
      <c r="H68" s="224"/>
      <c r="I68" s="224"/>
      <c r="J68" s="224"/>
      <c r="K68" s="224"/>
    </row>
    <row r="69" spans="1:11" ht="15" customHeight="1">
      <c r="B69" s="62"/>
      <c r="C69" s="62"/>
      <c r="D69" s="225"/>
      <c r="E69" s="225"/>
      <c r="F69" s="225"/>
      <c r="G69" s="225"/>
      <c r="H69" s="225"/>
      <c r="I69" s="225"/>
      <c r="J69" s="225"/>
    </row>
    <row r="71" spans="1:11" s="103" customFormat="1">
      <c r="A71" s="101"/>
      <c r="B71" s="102"/>
      <c r="C71" s="102"/>
      <c r="F71" s="102"/>
      <c r="G71" s="104"/>
      <c r="H71" s="105"/>
      <c r="I71" s="105"/>
      <c r="J71" s="105"/>
      <c r="K71" s="106"/>
    </row>
    <row r="72" spans="1:11" s="103" customFormat="1" ht="15.5">
      <c r="A72" s="101"/>
      <c r="B72" s="107" t="s">
        <v>539</v>
      </c>
      <c r="C72" s="108"/>
      <c r="D72" s="108"/>
      <c r="E72" s="108"/>
      <c r="F72" s="107" t="s">
        <v>540</v>
      </c>
      <c r="G72" s="108"/>
      <c r="H72" s="108"/>
      <c r="I72" s="108"/>
      <c r="J72" s="108"/>
      <c r="K72" s="108"/>
    </row>
    <row r="73" spans="1:11" s="103" customFormat="1" ht="15.5">
      <c r="A73" s="101"/>
      <c r="B73" s="108"/>
      <c r="C73" s="108"/>
      <c r="D73" s="108"/>
      <c r="E73" s="108"/>
      <c r="F73" s="107" t="s">
        <v>541</v>
      </c>
      <c r="J73" s="108"/>
      <c r="K73" s="106"/>
    </row>
    <row r="74" spans="1:11" s="103" customFormat="1" ht="15.5">
      <c r="A74" s="101"/>
      <c r="B74" s="108"/>
      <c r="C74" s="108"/>
      <c r="D74" s="108"/>
      <c r="E74" s="108"/>
      <c r="F74" s="107" t="s">
        <v>542</v>
      </c>
      <c r="J74" s="108"/>
      <c r="K74" s="106"/>
    </row>
    <row r="75" spans="1:11" s="103" customFormat="1" ht="15.5">
      <c r="A75" s="101"/>
      <c r="B75" s="108"/>
      <c r="C75" s="108"/>
      <c r="D75" s="108"/>
      <c r="E75" s="108"/>
      <c r="F75" s="107" t="s">
        <v>543</v>
      </c>
      <c r="J75" s="108"/>
      <c r="K75" s="106"/>
    </row>
    <row r="76" spans="1:11" s="103" customFormat="1">
      <c r="A76" s="101"/>
      <c r="B76" s="102"/>
      <c r="C76" s="102"/>
      <c r="F76" s="106"/>
      <c r="J76" s="105"/>
      <c r="K76" s="106"/>
    </row>
  </sheetData>
  <mergeCells count="7">
    <mergeCell ref="C3:H3"/>
    <mergeCell ref="I2:J2"/>
    <mergeCell ref="D69:J69"/>
    <mergeCell ref="D67:K67"/>
    <mergeCell ref="D68:K68"/>
    <mergeCell ref="B6:K6"/>
    <mergeCell ref="B8:K8"/>
  </mergeCells>
  <phoneticPr fontId="3" type="noConversion"/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Q4" sqref="Q4"/>
    </sheetView>
  </sheetViews>
  <sheetFormatPr defaultColWidth="9" defaultRowHeight="12.5"/>
  <cols>
    <col min="1" max="1" width="3" style="46" customWidth="1"/>
    <col min="2" max="2" width="21.25" style="166" customWidth="1"/>
    <col min="3" max="3" width="8.75" style="46" bestFit="1" customWidth="1"/>
    <col min="4" max="4" width="10.33203125" style="46" bestFit="1" customWidth="1"/>
    <col min="5" max="5" width="8.75" style="46" bestFit="1" customWidth="1"/>
    <col min="6" max="6" width="15.58203125" style="46" bestFit="1" customWidth="1"/>
    <col min="7" max="7" width="9.83203125" style="46" bestFit="1" customWidth="1"/>
    <col min="8" max="9" width="9" style="46"/>
    <col min="10" max="10" width="10" style="46" bestFit="1" customWidth="1"/>
    <col min="11" max="11" width="10.75" style="166" customWidth="1"/>
    <col min="12" max="16384" width="9" style="46"/>
  </cols>
  <sheetData>
    <row r="1" spans="1:11" ht="26.25" customHeight="1">
      <c r="A1" s="97"/>
      <c r="B1" s="97" t="s">
        <v>762</v>
      </c>
      <c r="C1" s="44" t="s">
        <v>719</v>
      </c>
      <c r="D1" s="45" t="s">
        <v>720</v>
      </c>
      <c r="E1" s="44" t="s">
        <v>721</v>
      </c>
      <c r="F1" s="44" t="s">
        <v>722</v>
      </c>
      <c r="G1" s="45" t="s">
        <v>723</v>
      </c>
      <c r="H1" s="44" t="s">
        <v>724</v>
      </c>
      <c r="I1" s="44" t="s">
        <v>725</v>
      </c>
      <c r="J1" s="44" t="s">
        <v>726</v>
      </c>
      <c r="K1" s="246" t="s">
        <v>765</v>
      </c>
    </row>
    <row r="2" spans="1:11" ht="38">
      <c r="A2" s="44">
        <v>1</v>
      </c>
      <c r="B2" s="97" t="s">
        <v>728</v>
      </c>
      <c r="C2" s="190">
        <v>77763.05</v>
      </c>
      <c r="D2" s="190"/>
      <c r="E2" s="190"/>
      <c r="F2" s="190"/>
      <c r="G2" s="190"/>
      <c r="H2" s="190"/>
      <c r="I2" s="190"/>
      <c r="J2" s="190"/>
      <c r="K2" s="247"/>
    </row>
    <row r="3" spans="1:11" ht="38">
      <c r="A3" s="44">
        <v>2</v>
      </c>
      <c r="B3" s="97" t="s">
        <v>741</v>
      </c>
      <c r="C3" s="190"/>
      <c r="D3" s="190"/>
      <c r="E3" s="190"/>
      <c r="F3" s="190"/>
      <c r="G3" s="190"/>
      <c r="H3" s="190"/>
      <c r="I3" s="190">
        <v>5200</v>
      </c>
      <c r="J3" s="190"/>
      <c r="K3" s="247"/>
    </row>
    <row r="4" spans="1:11" ht="38">
      <c r="A4" s="44">
        <v>3</v>
      </c>
      <c r="B4" s="97" t="s">
        <v>740</v>
      </c>
      <c r="C4" s="190"/>
      <c r="D4" s="190"/>
      <c r="E4" s="190"/>
      <c r="F4" s="190">
        <v>40004.550000000003</v>
      </c>
      <c r="G4" s="190"/>
      <c r="H4" s="190"/>
      <c r="I4" s="190"/>
      <c r="J4" s="190"/>
      <c r="K4" s="247"/>
    </row>
    <row r="5" spans="1:11" ht="13">
      <c r="A5" s="44">
        <v>4</v>
      </c>
      <c r="B5" s="97" t="s">
        <v>739</v>
      </c>
      <c r="C5" s="190"/>
      <c r="D5" s="190"/>
      <c r="E5" s="190"/>
      <c r="F5" s="190"/>
      <c r="G5" s="190"/>
      <c r="H5" s="190">
        <v>6088.5</v>
      </c>
      <c r="I5" s="190"/>
      <c r="J5" s="190"/>
      <c r="K5" s="247"/>
    </row>
    <row r="6" spans="1:11" ht="25.5">
      <c r="A6" s="44">
        <v>5</v>
      </c>
      <c r="B6" s="97" t="s">
        <v>737</v>
      </c>
      <c r="C6" s="190"/>
      <c r="D6" s="190">
        <v>51696.959999999999</v>
      </c>
      <c r="E6" s="190"/>
      <c r="F6" s="190"/>
      <c r="G6" s="190"/>
      <c r="H6" s="190"/>
      <c r="I6" s="190"/>
      <c r="J6" s="190"/>
      <c r="K6" s="247"/>
    </row>
    <row r="7" spans="1:11" ht="25.5">
      <c r="A7" s="44">
        <v>6</v>
      </c>
      <c r="B7" s="97" t="s">
        <v>736</v>
      </c>
      <c r="C7" s="190"/>
      <c r="D7" s="190"/>
      <c r="E7" s="190"/>
      <c r="F7" s="190"/>
      <c r="G7" s="190"/>
      <c r="H7" s="190"/>
      <c r="I7" s="190"/>
      <c r="J7" s="190">
        <v>38520.6</v>
      </c>
      <c r="K7" s="247"/>
    </row>
    <row r="8" spans="1:11" ht="38">
      <c r="A8" s="44">
        <v>7</v>
      </c>
      <c r="B8" s="97" t="s">
        <v>734</v>
      </c>
      <c r="C8" s="190"/>
      <c r="D8" s="190"/>
      <c r="E8" s="190">
        <v>46001.03</v>
      </c>
      <c r="F8" s="190"/>
      <c r="G8" s="190"/>
      <c r="H8" s="190"/>
      <c r="I8" s="190"/>
      <c r="J8" s="190"/>
      <c r="K8" s="247"/>
    </row>
    <row r="9" spans="1:11" ht="13">
      <c r="A9" s="44">
        <v>8</v>
      </c>
      <c r="B9" s="97" t="s">
        <v>733</v>
      </c>
      <c r="C9" s="190"/>
      <c r="D9" s="190"/>
      <c r="E9" s="190"/>
      <c r="F9" s="190"/>
      <c r="G9" s="190">
        <v>17366.48</v>
      </c>
      <c r="H9" s="190"/>
      <c r="I9" s="190"/>
      <c r="J9" s="190"/>
      <c r="K9" s="247"/>
    </row>
    <row r="10" spans="1:11">
      <c r="A10" s="44"/>
      <c r="B10" s="97"/>
      <c r="C10" s="45"/>
      <c r="D10" s="45"/>
      <c r="E10" s="45"/>
      <c r="F10" s="45"/>
      <c r="G10" s="45"/>
      <c r="H10" s="45"/>
      <c r="I10" s="45"/>
      <c r="J10" s="45"/>
      <c r="K10" s="97"/>
    </row>
    <row r="11" spans="1:11">
      <c r="A11" s="44"/>
      <c r="B11" s="97">
        <v>2020</v>
      </c>
      <c r="C11" s="45">
        <v>88138.8</v>
      </c>
      <c r="D11" s="45">
        <v>47557.85</v>
      </c>
      <c r="E11" s="45">
        <v>43589.73</v>
      </c>
      <c r="F11" s="45">
        <v>68496.2</v>
      </c>
      <c r="G11" s="45">
        <v>15273.9</v>
      </c>
      <c r="H11" s="45">
        <v>8856</v>
      </c>
      <c r="I11" s="45">
        <v>5200</v>
      </c>
      <c r="J11" s="45">
        <v>39466.5</v>
      </c>
      <c r="K11" s="97"/>
    </row>
    <row r="12" spans="1:11">
      <c r="A12" s="44"/>
      <c r="B12" s="97"/>
      <c r="C12" s="44">
        <f>C11*0.018</f>
        <v>1586.4983999999999</v>
      </c>
      <c r="D12" s="44">
        <f t="shared" ref="D12:J12" si="0">D11*0.018</f>
        <v>856.04129999999986</v>
      </c>
      <c r="E12" s="44">
        <f t="shared" si="0"/>
        <v>784.61514</v>
      </c>
      <c r="F12" s="44">
        <f t="shared" si="0"/>
        <v>1232.9315999999999</v>
      </c>
      <c r="G12" s="44">
        <f t="shared" si="0"/>
        <v>274.93019999999996</v>
      </c>
      <c r="H12" s="44">
        <f t="shared" si="0"/>
        <v>159.40799999999999</v>
      </c>
      <c r="I12" s="44">
        <f t="shared" si="0"/>
        <v>93.6</v>
      </c>
      <c r="J12" s="44">
        <f t="shared" si="0"/>
        <v>710.39699999999993</v>
      </c>
      <c r="K12" s="97"/>
    </row>
    <row r="13" spans="1:11" s="172" customFormat="1" ht="26">
      <c r="A13" s="191"/>
      <c r="B13" s="192" t="s">
        <v>761</v>
      </c>
      <c r="C13" s="190">
        <f>C11+C12</f>
        <v>89725.2984</v>
      </c>
      <c r="D13" s="190">
        <f t="shared" ref="D13:J13" si="1">D11+D12</f>
        <v>48413.891299999996</v>
      </c>
      <c r="E13" s="190">
        <f t="shared" si="1"/>
        <v>44374.345140000005</v>
      </c>
      <c r="F13" s="190">
        <f t="shared" si="1"/>
        <v>69729.131599999993</v>
      </c>
      <c r="G13" s="190">
        <f t="shared" si="1"/>
        <v>15548.8302</v>
      </c>
      <c r="H13" s="190">
        <f t="shared" si="1"/>
        <v>9015.4079999999994</v>
      </c>
      <c r="I13" s="190">
        <f t="shared" si="1"/>
        <v>5293.6</v>
      </c>
      <c r="J13" s="190">
        <f t="shared" si="1"/>
        <v>40176.896999999997</v>
      </c>
      <c r="K13" s="192"/>
    </row>
    <row r="14" spans="1:11">
      <c r="A14" s="44"/>
      <c r="B14" s="97"/>
      <c r="C14" s="44"/>
      <c r="D14" s="44"/>
      <c r="E14" s="44"/>
      <c r="F14" s="44"/>
      <c r="G14" s="44"/>
      <c r="H14" s="44"/>
      <c r="I14" s="44"/>
      <c r="J14" s="44"/>
      <c r="K14" s="97"/>
    </row>
    <row r="15" spans="1:11">
      <c r="A15" s="44"/>
      <c r="B15" s="97"/>
      <c r="C15" s="44"/>
      <c r="D15" s="44"/>
      <c r="E15" s="44"/>
      <c r="F15" s="44"/>
      <c r="G15" s="44"/>
      <c r="H15" s="44"/>
      <c r="I15" s="44"/>
      <c r="J15" s="44"/>
      <c r="K15" s="97"/>
    </row>
    <row r="16" spans="1:11">
      <c r="A16" s="44"/>
      <c r="B16" s="97"/>
      <c r="C16" s="44"/>
      <c r="D16" s="44"/>
      <c r="E16" s="44"/>
      <c r="F16" s="44"/>
      <c r="G16" s="44"/>
      <c r="H16" s="44"/>
      <c r="I16" s="44"/>
      <c r="J16" s="44"/>
      <c r="K16" s="97"/>
    </row>
    <row r="17" spans="1:11" ht="26">
      <c r="A17" s="44"/>
      <c r="B17" s="97" t="s">
        <v>763</v>
      </c>
      <c r="C17" s="191">
        <v>43616.82</v>
      </c>
      <c r="D17" s="44"/>
      <c r="E17" s="44"/>
      <c r="F17" s="44"/>
      <c r="G17" s="44"/>
      <c r="H17" s="44"/>
      <c r="I17" s="44"/>
      <c r="J17" s="44"/>
      <c r="K17" s="192" t="s">
        <v>764</v>
      </c>
    </row>
  </sheetData>
  <mergeCells count="1">
    <mergeCell ref="K1:K9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J21" sqref="J21"/>
    </sheetView>
  </sheetViews>
  <sheetFormatPr defaultColWidth="9" defaultRowHeight="12.5"/>
  <cols>
    <col min="1" max="1" width="1.75" style="166" bestFit="1" customWidth="1"/>
    <col min="2" max="2" width="21.25" style="166" customWidth="1"/>
    <col min="3" max="3" width="12.33203125" style="166" customWidth="1"/>
    <col min="4" max="4" width="12" style="166" customWidth="1"/>
    <col min="5" max="5" width="12.5" style="166" customWidth="1"/>
    <col min="6" max="6" width="12" style="166" customWidth="1"/>
    <col min="7" max="7" width="12.25" style="166" customWidth="1"/>
    <col min="8" max="8" width="11.33203125" style="166" customWidth="1"/>
    <col min="9" max="9" width="12.33203125" style="166" customWidth="1"/>
    <col min="10" max="10" width="12.5" style="166" customWidth="1"/>
    <col min="11" max="16384" width="9" style="166"/>
  </cols>
  <sheetData>
    <row r="1" spans="1:10" ht="26.25" customHeight="1">
      <c r="A1" s="156"/>
      <c r="B1" s="157" t="s">
        <v>744</v>
      </c>
      <c r="C1" s="157" t="s">
        <v>745</v>
      </c>
      <c r="D1" s="181" t="s">
        <v>746</v>
      </c>
      <c r="E1" s="157" t="s">
        <v>747</v>
      </c>
      <c r="F1" s="157" t="s">
        <v>748</v>
      </c>
      <c r="G1" s="181" t="s">
        <v>749</v>
      </c>
      <c r="H1" s="157" t="s">
        <v>750</v>
      </c>
      <c r="I1" s="157" t="s">
        <v>751</v>
      </c>
      <c r="J1" s="174" t="s">
        <v>752</v>
      </c>
    </row>
    <row r="2" spans="1:10" ht="37.5">
      <c r="A2" s="175">
        <v>1</v>
      </c>
      <c r="B2" s="168" t="s">
        <v>728</v>
      </c>
      <c r="C2" s="176" t="s">
        <v>756</v>
      </c>
      <c r="D2" s="98"/>
      <c r="E2" s="98"/>
      <c r="F2" s="98"/>
      <c r="G2" s="98"/>
      <c r="H2" s="98"/>
      <c r="I2" s="98"/>
      <c r="J2" s="177"/>
    </row>
    <row r="3" spans="1:10" ht="37.5">
      <c r="A3" s="175">
        <v>2</v>
      </c>
      <c r="B3" s="168" t="s">
        <v>741</v>
      </c>
      <c r="C3" s="98"/>
      <c r="D3" s="98"/>
      <c r="E3" s="98"/>
      <c r="F3" s="98"/>
      <c r="G3" s="98"/>
      <c r="H3" s="98"/>
      <c r="I3" s="176" t="s">
        <v>757</v>
      </c>
      <c r="J3" s="177"/>
    </row>
    <row r="4" spans="1:10" ht="37.5">
      <c r="A4" s="175">
        <v>3</v>
      </c>
      <c r="B4" s="168" t="s">
        <v>740</v>
      </c>
      <c r="C4" s="98"/>
      <c r="D4" s="98"/>
      <c r="E4" s="98"/>
      <c r="F4" s="176" t="s">
        <v>743</v>
      </c>
      <c r="G4" s="98"/>
      <c r="H4" s="98"/>
      <c r="I4" s="98"/>
      <c r="J4" s="177"/>
    </row>
    <row r="5" spans="1:10" ht="32.25" customHeight="1">
      <c r="A5" s="175">
        <v>4</v>
      </c>
      <c r="B5" s="168" t="s">
        <v>739</v>
      </c>
      <c r="C5" s="98"/>
      <c r="D5" s="98"/>
      <c r="E5" s="98"/>
      <c r="F5" s="98"/>
      <c r="G5" s="98"/>
      <c r="H5" s="176" t="s">
        <v>758</v>
      </c>
      <c r="I5" s="98"/>
      <c r="J5" s="177"/>
    </row>
    <row r="6" spans="1:10" ht="25">
      <c r="A6" s="175">
        <v>5</v>
      </c>
      <c r="B6" s="168" t="s">
        <v>737</v>
      </c>
      <c r="C6" s="98"/>
      <c r="D6" s="176" t="s">
        <v>754</v>
      </c>
      <c r="E6" s="98"/>
      <c r="F6" s="98"/>
      <c r="G6" s="98"/>
      <c r="H6" s="98"/>
      <c r="I6" s="98"/>
      <c r="J6" s="177"/>
    </row>
    <row r="7" spans="1:10" ht="25">
      <c r="A7" s="175">
        <v>6</v>
      </c>
      <c r="B7" s="168" t="s">
        <v>736</v>
      </c>
      <c r="C7" s="98"/>
      <c r="D7" s="98"/>
      <c r="E7" s="98"/>
      <c r="F7" s="98"/>
      <c r="G7" s="98"/>
      <c r="H7" s="98"/>
      <c r="I7" s="98"/>
      <c r="J7" s="178" t="s">
        <v>759</v>
      </c>
    </row>
    <row r="8" spans="1:10" ht="37.5">
      <c r="A8" s="175">
        <v>7</v>
      </c>
      <c r="B8" s="168" t="s">
        <v>734</v>
      </c>
      <c r="C8" s="98"/>
      <c r="D8" s="98"/>
      <c r="E8" s="176" t="s">
        <v>753</v>
      </c>
      <c r="F8" s="98"/>
      <c r="G8" s="98"/>
      <c r="H8" s="98"/>
      <c r="I8" s="98"/>
      <c r="J8" s="177"/>
    </row>
    <row r="9" spans="1:10" ht="25.5" thickBot="1">
      <c r="A9" s="182">
        <v>8</v>
      </c>
      <c r="B9" s="183" t="s">
        <v>755</v>
      </c>
      <c r="C9" s="184"/>
      <c r="D9" s="184"/>
      <c r="E9" s="184"/>
      <c r="F9" s="184"/>
      <c r="G9" s="185" t="s">
        <v>760</v>
      </c>
      <c r="H9" s="184"/>
      <c r="I9" s="184"/>
      <c r="J9" s="186"/>
    </row>
    <row r="10" spans="1:10">
      <c r="C10" s="179"/>
      <c r="D10" s="179"/>
      <c r="E10" s="179"/>
      <c r="F10" s="179"/>
      <c r="G10" s="179"/>
      <c r="H10" s="179"/>
      <c r="I10" s="179"/>
      <c r="J10" s="179"/>
    </row>
    <row r="11" spans="1:10">
      <c r="C11" s="179"/>
      <c r="D11" s="179"/>
      <c r="E11" s="179"/>
      <c r="F11" s="179"/>
      <c r="G11" s="179"/>
      <c r="H11" s="179"/>
      <c r="I11" s="179"/>
      <c r="J11" s="179"/>
    </row>
    <row r="13" spans="1:10" s="171" customFormat="1" ht="13">
      <c r="C13" s="180"/>
      <c r="D13" s="180"/>
      <c r="E13" s="180"/>
      <c r="F13" s="180"/>
      <c r="G13" s="180"/>
      <c r="H13" s="180"/>
      <c r="I13" s="180"/>
      <c r="J13" s="180"/>
    </row>
  </sheetData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I22" sqref="I22"/>
    </sheetView>
  </sheetViews>
  <sheetFormatPr defaultColWidth="9" defaultRowHeight="12.5"/>
  <cols>
    <col min="1" max="1" width="1.75" style="166" bestFit="1" customWidth="1"/>
    <col min="2" max="2" width="21.25" style="166" customWidth="1"/>
    <col min="3" max="3" width="12.33203125" style="166" customWidth="1"/>
    <col min="4" max="4" width="12" style="166" customWidth="1"/>
    <col min="5" max="5" width="12.5" style="166" customWidth="1"/>
    <col min="6" max="6" width="12" style="166" customWidth="1"/>
    <col min="7" max="7" width="12.25" style="166" customWidth="1"/>
    <col min="8" max="8" width="11.33203125" style="166" customWidth="1"/>
    <col min="9" max="9" width="12.33203125" style="166" customWidth="1"/>
    <col min="10" max="10" width="12.5" style="166" customWidth="1"/>
    <col min="11" max="16384" width="9" style="166"/>
  </cols>
  <sheetData>
    <row r="1" spans="1:10" ht="26.25" customHeight="1">
      <c r="A1" s="156"/>
      <c r="B1" s="157" t="s">
        <v>744</v>
      </c>
      <c r="C1" s="157" t="s">
        <v>745</v>
      </c>
      <c r="D1" s="181" t="s">
        <v>746</v>
      </c>
      <c r="E1" s="157" t="s">
        <v>747</v>
      </c>
      <c r="F1" s="157" t="s">
        <v>748</v>
      </c>
      <c r="G1" s="181" t="s">
        <v>749</v>
      </c>
      <c r="H1" s="157" t="s">
        <v>750</v>
      </c>
      <c r="I1" s="157" t="s">
        <v>751</v>
      </c>
      <c r="J1" s="174" t="s">
        <v>752</v>
      </c>
    </row>
    <row r="2" spans="1:10" ht="37.5">
      <c r="A2" s="175">
        <v>1</v>
      </c>
      <c r="B2" s="168" t="s">
        <v>728</v>
      </c>
      <c r="C2" s="176"/>
      <c r="D2" s="98"/>
      <c r="E2" s="98"/>
      <c r="F2" s="98"/>
      <c r="G2" s="98"/>
      <c r="H2" s="98"/>
      <c r="I2" s="98"/>
      <c r="J2" s="177"/>
    </row>
    <row r="3" spans="1:10" ht="37.5">
      <c r="A3" s="175">
        <v>2</v>
      </c>
      <c r="B3" s="168" t="s">
        <v>741</v>
      </c>
      <c r="C3" s="98"/>
      <c r="D3" s="98"/>
      <c r="E3" s="98"/>
      <c r="F3" s="98"/>
      <c r="G3" s="98"/>
      <c r="H3" s="98"/>
      <c r="I3" s="176"/>
      <c r="J3" s="177"/>
    </row>
    <row r="4" spans="1:10" ht="37.5">
      <c r="A4" s="175">
        <v>3</v>
      </c>
      <c r="B4" s="168" t="s">
        <v>740</v>
      </c>
      <c r="C4" s="98"/>
      <c r="D4" s="98"/>
      <c r="E4" s="98"/>
      <c r="F4" s="176"/>
      <c r="G4" s="98"/>
      <c r="H4" s="98"/>
      <c r="I4" s="98"/>
      <c r="J4" s="177"/>
    </row>
    <row r="5" spans="1:10" ht="32.25" customHeight="1">
      <c r="A5" s="175">
        <v>4</v>
      </c>
      <c r="B5" s="168" t="s">
        <v>739</v>
      </c>
      <c r="C5" s="98"/>
      <c r="D5" s="98"/>
      <c r="E5" s="98"/>
      <c r="F5" s="98"/>
      <c r="G5" s="98"/>
      <c r="H5" s="176"/>
      <c r="I5" s="98"/>
      <c r="J5" s="177"/>
    </row>
    <row r="6" spans="1:10" ht="25">
      <c r="A6" s="175">
        <v>5</v>
      </c>
      <c r="B6" s="168" t="s">
        <v>737</v>
      </c>
      <c r="C6" s="98"/>
      <c r="D6" s="176"/>
      <c r="E6" s="98"/>
      <c r="F6" s="98"/>
      <c r="G6" s="98"/>
      <c r="H6" s="98"/>
      <c r="I6" s="98"/>
      <c r="J6" s="177"/>
    </row>
    <row r="7" spans="1:10" ht="25">
      <c r="A7" s="175">
        <v>6</v>
      </c>
      <c r="B7" s="168" t="s">
        <v>736</v>
      </c>
      <c r="C7" s="98"/>
      <c r="D7" s="98"/>
      <c r="E7" s="98"/>
      <c r="F7" s="98"/>
      <c r="G7" s="98"/>
      <c r="H7" s="98"/>
      <c r="I7" s="98"/>
      <c r="J7" s="178"/>
    </row>
    <row r="8" spans="1:10" ht="37.5">
      <c r="A8" s="175">
        <v>7</v>
      </c>
      <c r="B8" s="168" t="s">
        <v>734</v>
      </c>
      <c r="C8" s="98"/>
      <c r="D8" s="98"/>
      <c r="E8" s="176"/>
      <c r="F8" s="98"/>
      <c r="G8" s="98"/>
      <c r="H8" s="98"/>
      <c r="I8" s="98"/>
      <c r="J8" s="177"/>
    </row>
    <row r="9" spans="1:10" ht="13" thickBot="1">
      <c r="A9" s="182">
        <v>8</v>
      </c>
      <c r="B9" s="183" t="s">
        <v>755</v>
      </c>
      <c r="C9" s="184"/>
      <c r="D9" s="184"/>
      <c r="E9" s="184"/>
      <c r="F9" s="184"/>
      <c r="G9" s="185"/>
      <c r="H9" s="184"/>
      <c r="I9" s="184"/>
      <c r="J9" s="186"/>
    </row>
    <row r="10" spans="1:10">
      <c r="C10" s="179"/>
      <c r="D10" s="179"/>
      <c r="E10" s="179"/>
      <c r="F10" s="179"/>
      <c r="G10" s="179"/>
      <c r="H10" s="179"/>
      <c r="I10" s="179"/>
      <c r="J10" s="179"/>
    </row>
    <row r="11" spans="1:10">
      <c r="C11" s="179"/>
      <c r="D11" s="179"/>
      <c r="E11" s="179"/>
      <c r="F11" s="179"/>
      <c r="G11" s="179"/>
      <c r="H11" s="179"/>
      <c r="I11" s="179"/>
      <c r="J11" s="179"/>
    </row>
    <row r="13" spans="1:10" s="171" customFormat="1" ht="13">
      <c r="C13" s="180"/>
      <c r="D13" s="180"/>
      <c r="E13" s="180"/>
      <c r="F13" s="180"/>
      <c r="G13" s="180"/>
      <c r="H13" s="180"/>
      <c r="I13" s="180"/>
      <c r="J13" s="18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9"/>
  <sheetViews>
    <sheetView tabSelected="1" topLeftCell="A157" workbookViewId="0">
      <selection activeCell="M110" sqref="M110"/>
    </sheetView>
  </sheetViews>
  <sheetFormatPr defaultColWidth="9" defaultRowHeight="13"/>
  <cols>
    <col min="1" max="1" width="4.33203125" style="26" bestFit="1" customWidth="1"/>
    <col min="2" max="2" width="20.08203125" style="10" customWidth="1"/>
    <col min="3" max="3" width="25.58203125" style="10" customWidth="1"/>
    <col min="4" max="4" width="5.5" style="12" customWidth="1"/>
    <col min="5" max="5" width="6.33203125" style="114" customWidth="1"/>
    <col min="6" max="6" width="11.83203125" style="14" customWidth="1"/>
    <col min="7" max="7" width="10.08203125" style="14" customWidth="1"/>
    <col min="8" max="8" width="10.33203125" style="14" bestFit="1" customWidth="1"/>
    <col min="9" max="9" width="14.75" style="14" customWidth="1"/>
    <col min="10" max="10" width="8.33203125" style="12" customWidth="1"/>
    <col min="11" max="16384" width="9" style="12"/>
  </cols>
  <sheetData>
    <row r="1" spans="1:13" s="4" customFormat="1">
      <c r="A1" s="26"/>
      <c r="B1" s="2"/>
      <c r="C1" s="2"/>
      <c r="E1" s="113"/>
      <c r="F1" s="6"/>
      <c r="G1" s="6"/>
      <c r="H1" s="6"/>
      <c r="I1" s="6"/>
    </row>
    <row r="2" spans="1:13" s="4" customFormat="1">
      <c r="A2" s="26"/>
      <c r="B2" s="8" t="s">
        <v>465</v>
      </c>
      <c r="C2" s="8"/>
      <c r="E2" s="113"/>
      <c r="F2" s="6"/>
      <c r="G2" s="6"/>
      <c r="H2" s="223" t="s">
        <v>441</v>
      </c>
      <c r="I2" s="224"/>
    </row>
    <row r="3" spans="1:13" s="4" customFormat="1">
      <c r="A3" s="26"/>
      <c r="B3" s="2"/>
      <c r="C3" s="2"/>
      <c r="E3" s="224" t="s">
        <v>113</v>
      </c>
      <c r="F3" s="224"/>
      <c r="G3" s="224"/>
      <c r="H3" s="6"/>
      <c r="I3" s="6"/>
    </row>
    <row r="4" spans="1:13">
      <c r="I4" s="15" t="s">
        <v>532</v>
      </c>
    </row>
    <row r="5" spans="1:13">
      <c r="I5" s="15"/>
    </row>
    <row r="6" spans="1:13">
      <c r="B6" s="226" t="s">
        <v>466</v>
      </c>
      <c r="C6" s="226"/>
      <c r="D6" s="226"/>
      <c r="E6" s="227"/>
      <c r="F6" s="227"/>
      <c r="G6" s="227"/>
      <c r="H6" s="227"/>
      <c r="I6" s="227"/>
      <c r="J6" s="227"/>
      <c r="K6" s="227"/>
      <c r="L6" s="227"/>
    </row>
    <row r="7" spans="1:13" ht="45" customHeight="1">
      <c r="B7" s="228" t="s">
        <v>443</v>
      </c>
      <c r="C7" s="228"/>
      <c r="D7" s="228"/>
      <c r="E7" s="229"/>
      <c r="F7" s="229"/>
      <c r="G7" s="229"/>
      <c r="H7" s="229"/>
      <c r="I7" s="229"/>
      <c r="J7" s="229"/>
      <c r="K7" s="229"/>
      <c r="L7" s="229"/>
    </row>
    <row r="8" spans="1:13" ht="13.5" thickBot="1">
      <c r="K8" s="115"/>
      <c r="L8" s="115"/>
      <c r="M8" s="115"/>
    </row>
    <row r="9" spans="1:13" s="26" customFormat="1" ht="52.5" thickBot="1">
      <c r="A9" s="92" t="s">
        <v>1</v>
      </c>
      <c r="B9" s="93" t="s">
        <v>2</v>
      </c>
      <c r="C9" s="93" t="s">
        <v>444</v>
      </c>
      <c r="D9" s="21" t="s">
        <v>111</v>
      </c>
      <c r="E9" s="116" t="s">
        <v>0</v>
      </c>
      <c r="F9" s="23" t="s">
        <v>436</v>
      </c>
      <c r="G9" s="24" t="s">
        <v>437</v>
      </c>
      <c r="H9" s="24" t="s">
        <v>438</v>
      </c>
      <c r="I9" s="24" t="s">
        <v>439</v>
      </c>
      <c r="J9" s="24" t="s">
        <v>440</v>
      </c>
      <c r="K9" s="25" t="s">
        <v>3</v>
      </c>
    </row>
    <row r="10" spans="1:13" s="31" customFormat="1" ht="13.5" thickBot="1">
      <c r="A10" s="27"/>
      <c r="B10" s="28">
        <v>1</v>
      </c>
      <c r="C10" s="28">
        <v>2</v>
      </c>
      <c r="D10" s="29">
        <v>3</v>
      </c>
      <c r="E10" s="29">
        <v>4</v>
      </c>
      <c r="F10" s="28">
        <v>5</v>
      </c>
      <c r="G10" s="28">
        <v>6</v>
      </c>
      <c r="H10" s="28">
        <v>7</v>
      </c>
      <c r="I10" s="28">
        <v>8</v>
      </c>
      <c r="J10" s="28">
        <v>9</v>
      </c>
      <c r="K10" s="30">
        <v>10</v>
      </c>
    </row>
    <row r="11" spans="1:13" ht="38">
      <c r="A11" s="117" t="s">
        <v>4</v>
      </c>
      <c r="B11" s="118" t="s">
        <v>174</v>
      </c>
      <c r="C11" s="118" t="s">
        <v>544</v>
      </c>
      <c r="D11" s="76" t="s">
        <v>5</v>
      </c>
      <c r="E11" s="119">
        <v>30</v>
      </c>
      <c r="F11" s="77"/>
      <c r="G11" s="77">
        <f>F11*E11</f>
        <v>0</v>
      </c>
      <c r="H11" s="77">
        <f>F11*0.23</f>
        <v>0</v>
      </c>
      <c r="I11" s="77">
        <f>H11*E11</f>
        <v>0</v>
      </c>
      <c r="J11" s="120"/>
      <c r="K11" s="120"/>
      <c r="L11" s="115"/>
      <c r="M11" s="115"/>
    </row>
    <row r="12" spans="1:13" ht="25.5">
      <c r="A12" s="117" t="s">
        <v>6</v>
      </c>
      <c r="B12" s="121" t="s">
        <v>175</v>
      </c>
      <c r="C12" s="121" t="s">
        <v>545</v>
      </c>
      <c r="D12" s="39" t="s">
        <v>5</v>
      </c>
      <c r="E12" s="122">
        <v>150</v>
      </c>
      <c r="F12" s="41"/>
      <c r="G12" s="41">
        <f t="shared" ref="G12:G80" si="0">F12*E12</f>
        <v>0</v>
      </c>
      <c r="H12" s="41">
        <f>F12*0.08</f>
        <v>0</v>
      </c>
      <c r="I12" s="41">
        <f t="shared" ref="I12:I80" si="1">H12*E12</f>
        <v>0</v>
      </c>
      <c r="J12" s="123"/>
      <c r="K12" s="123"/>
      <c r="L12" s="115"/>
      <c r="M12" s="115"/>
    </row>
    <row r="13" spans="1:13" ht="25.5">
      <c r="A13" s="117" t="s">
        <v>7</v>
      </c>
      <c r="B13" s="121" t="s">
        <v>176</v>
      </c>
      <c r="C13" s="121" t="s">
        <v>546</v>
      </c>
      <c r="D13" s="39" t="s">
        <v>5</v>
      </c>
      <c r="E13" s="122">
        <v>50</v>
      </c>
      <c r="F13" s="41"/>
      <c r="G13" s="41">
        <f t="shared" si="0"/>
        <v>0</v>
      </c>
      <c r="H13" s="41">
        <f>F13*0.08</f>
        <v>0</v>
      </c>
      <c r="I13" s="41">
        <f t="shared" si="1"/>
        <v>0</v>
      </c>
      <c r="J13" s="123"/>
      <c r="K13" s="123"/>
      <c r="L13" s="115"/>
      <c r="M13" s="115"/>
    </row>
    <row r="14" spans="1:13" ht="38">
      <c r="A14" s="117" t="s">
        <v>8</v>
      </c>
      <c r="B14" s="121" t="s">
        <v>176</v>
      </c>
      <c r="C14" s="121" t="s">
        <v>547</v>
      </c>
      <c r="D14" s="39" t="s">
        <v>5</v>
      </c>
      <c r="E14" s="122">
        <v>50</v>
      </c>
      <c r="F14" s="41"/>
      <c r="G14" s="41">
        <f t="shared" si="0"/>
        <v>0</v>
      </c>
      <c r="H14" s="41">
        <f>F14*0.08</f>
        <v>0</v>
      </c>
      <c r="I14" s="41">
        <f t="shared" si="1"/>
        <v>0</v>
      </c>
      <c r="J14" s="123"/>
      <c r="K14" s="123"/>
    </row>
    <row r="15" spans="1:13" ht="25.5">
      <c r="A15" s="117" t="s">
        <v>9</v>
      </c>
      <c r="B15" s="121" t="s">
        <v>177</v>
      </c>
      <c r="C15" s="121" t="s">
        <v>548</v>
      </c>
      <c r="D15" s="39" t="s">
        <v>5</v>
      </c>
      <c r="E15" s="122">
        <v>30</v>
      </c>
      <c r="F15" s="41"/>
      <c r="G15" s="41">
        <f t="shared" si="0"/>
        <v>0</v>
      </c>
      <c r="H15" s="41">
        <f>F15*0.23</f>
        <v>0</v>
      </c>
      <c r="I15" s="41">
        <f t="shared" si="1"/>
        <v>0</v>
      </c>
      <c r="J15" s="123"/>
      <c r="K15" s="123"/>
    </row>
    <row r="16" spans="1:13" s="46" customFormat="1" ht="25.5">
      <c r="A16" s="117" t="s">
        <v>10</v>
      </c>
      <c r="B16" s="121" t="s">
        <v>178</v>
      </c>
      <c r="C16" s="121" t="s">
        <v>549</v>
      </c>
      <c r="D16" s="44" t="s">
        <v>5</v>
      </c>
      <c r="E16" s="124">
        <v>200</v>
      </c>
      <c r="F16" s="45"/>
      <c r="G16" s="45">
        <f t="shared" si="0"/>
        <v>0</v>
      </c>
      <c r="H16" s="41">
        <f t="shared" ref="H16:H85" si="2">F16*0.23</f>
        <v>0</v>
      </c>
      <c r="I16" s="45">
        <f t="shared" si="1"/>
        <v>0</v>
      </c>
      <c r="J16" s="123"/>
      <c r="K16" s="123"/>
    </row>
    <row r="17" spans="1:11" ht="25.5">
      <c r="A17" s="117" t="s">
        <v>11</v>
      </c>
      <c r="B17" s="121" t="s">
        <v>179</v>
      </c>
      <c r="C17" s="121" t="s">
        <v>550</v>
      </c>
      <c r="D17" s="39" t="s">
        <v>5</v>
      </c>
      <c r="E17" s="122">
        <v>200</v>
      </c>
      <c r="F17" s="41"/>
      <c r="G17" s="41">
        <f t="shared" si="0"/>
        <v>0</v>
      </c>
      <c r="H17" s="41">
        <f t="shared" si="2"/>
        <v>0</v>
      </c>
      <c r="I17" s="41">
        <f t="shared" si="1"/>
        <v>0</v>
      </c>
      <c r="J17" s="123"/>
      <c r="K17" s="123"/>
    </row>
    <row r="18" spans="1:11" ht="25.5">
      <c r="A18" s="117" t="s">
        <v>12</v>
      </c>
      <c r="B18" s="121" t="s">
        <v>180</v>
      </c>
      <c r="C18" s="121" t="s">
        <v>551</v>
      </c>
      <c r="D18" s="39" t="s">
        <v>5</v>
      </c>
      <c r="E18" s="122">
        <v>5</v>
      </c>
      <c r="F18" s="41"/>
      <c r="G18" s="41">
        <f t="shared" si="0"/>
        <v>0</v>
      </c>
      <c r="H18" s="41">
        <f t="shared" si="2"/>
        <v>0</v>
      </c>
      <c r="I18" s="41">
        <f t="shared" si="1"/>
        <v>0</v>
      </c>
      <c r="J18" s="123"/>
      <c r="K18" s="123"/>
    </row>
    <row r="19" spans="1:11" ht="25.5">
      <c r="A19" s="117" t="s">
        <v>13</v>
      </c>
      <c r="B19" s="121" t="s">
        <v>181</v>
      </c>
      <c r="C19" s="121" t="s">
        <v>552</v>
      </c>
      <c r="D19" s="39" t="s">
        <v>5</v>
      </c>
      <c r="E19" s="122">
        <v>200</v>
      </c>
      <c r="F19" s="41"/>
      <c r="G19" s="41">
        <f t="shared" si="0"/>
        <v>0</v>
      </c>
      <c r="H19" s="41">
        <f t="shared" si="2"/>
        <v>0</v>
      </c>
      <c r="I19" s="41">
        <f t="shared" si="1"/>
        <v>0</v>
      </c>
      <c r="J19" s="123"/>
      <c r="K19" s="123"/>
    </row>
    <row r="20" spans="1:11" ht="25.5">
      <c r="A20" s="117" t="s">
        <v>14</v>
      </c>
      <c r="B20" s="121" t="s">
        <v>182</v>
      </c>
      <c r="C20" s="121" t="s">
        <v>182</v>
      </c>
      <c r="D20" s="39" t="s">
        <v>5</v>
      </c>
      <c r="E20" s="122">
        <v>300</v>
      </c>
      <c r="F20" s="41"/>
      <c r="G20" s="41">
        <f t="shared" si="0"/>
        <v>0</v>
      </c>
      <c r="H20" s="41">
        <f t="shared" si="2"/>
        <v>0</v>
      </c>
      <c r="I20" s="41">
        <f t="shared" si="1"/>
        <v>0</v>
      </c>
      <c r="J20" s="123"/>
      <c r="K20" s="123"/>
    </row>
    <row r="21" spans="1:11" ht="25.5">
      <c r="A21" s="117" t="s">
        <v>15</v>
      </c>
      <c r="B21" s="121" t="s">
        <v>183</v>
      </c>
      <c r="C21" s="121" t="s">
        <v>183</v>
      </c>
      <c r="D21" s="39" t="s">
        <v>5</v>
      </c>
      <c r="E21" s="122">
        <v>300</v>
      </c>
      <c r="F21" s="41"/>
      <c r="G21" s="41">
        <f t="shared" si="0"/>
        <v>0</v>
      </c>
      <c r="H21" s="41">
        <f t="shared" si="2"/>
        <v>0</v>
      </c>
      <c r="I21" s="41">
        <f t="shared" si="1"/>
        <v>0</v>
      </c>
      <c r="J21" s="123"/>
      <c r="K21" s="123"/>
    </row>
    <row r="22" spans="1:11" ht="25.5">
      <c r="A22" s="117" t="s">
        <v>16</v>
      </c>
      <c r="B22" s="121" t="s">
        <v>184</v>
      </c>
      <c r="C22" s="121" t="s">
        <v>184</v>
      </c>
      <c r="D22" s="39" t="s">
        <v>5</v>
      </c>
      <c r="E22" s="122">
        <v>300</v>
      </c>
      <c r="F22" s="41"/>
      <c r="G22" s="41">
        <f t="shared" si="0"/>
        <v>0</v>
      </c>
      <c r="H22" s="41">
        <f t="shared" si="2"/>
        <v>0</v>
      </c>
      <c r="I22" s="41">
        <f t="shared" si="1"/>
        <v>0</v>
      </c>
      <c r="J22" s="123"/>
      <c r="K22" s="123"/>
    </row>
    <row r="23" spans="1:11">
      <c r="A23" s="117" t="s">
        <v>17</v>
      </c>
      <c r="B23" s="121" t="s">
        <v>185</v>
      </c>
      <c r="C23" s="121" t="s">
        <v>553</v>
      </c>
      <c r="D23" s="39" t="s">
        <v>5</v>
      </c>
      <c r="E23" s="122">
        <v>200</v>
      </c>
      <c r="F23" s="41"/>
      <c r="G23" s="41">
        <f t="shared" si="0"/>
        <v>0</v>
      </c>
      <c r="H23" s="41">
        <f t="shared" si="2"/>
        <v>0</v>
      </c>
      <c r="I23" s="41">
        <f t="shared" si="1"/>
        <v>0</v>
      </c>
      <c r="J23" s="123"/>
      <c r="K23" s="123"/>
    </row>
    <row r="24" spans="1:11" ht="25.5">
      <c r="A24" s="117" t="s">
        <v>18</v>
      </c>
      <c r="B24" s="121" t="s">
        <v>781</v>
      </c>
      <c r="C24" s="121" t="s">
        <v>805</v>
      </c>
      <c r="D24" s="39" t="s">
        <v>5</v>
      </c>
      <c r="E24" s="122">
        <v>100</v>
      </c>
      <c r="F24" s="41"/>
      <c r="G24" s="41">
        <f t="shared" si="0"/>
        <v>0</v>
      </c>
      <c r="H24" s="41"/>
      <c r="I24" s="41"/>
      <c r="J24" s="123"/>
      <c r="K24" s="123"/>
    </row>
    <row r="25" spans="1:11" ht="38">
      <c r="A25" s="117" t="s">
        <v>19</v>
      </c>
      <c r="B25" s="121" t="s">
        <v>186</v>
      </c>
      <c r="C25" s="121" t="s">
        <v>557</v>
      </c>
      <c r="D25" s="39" t="s">
        <v>5</v>
      </c>
      <c r="E25" s="122">
        <v>100</v>
      </c>
      <c r="F25" s="41"/>
      <c r="G25" s="41">
        <f t="shared" si="0"/>
        <v>0</v>
      </c>
      <c r="H25" s="41">
        <f t="shared" si="2"/>
        <v>0</v>
      </c>
      <c r="I25" s="41">
        <f t="shared" si="1"/>
        <v>0</v>
      </c>
      <c r="J25" s="123"/>
      <c r="K25" s="123"/>
    </row>
    <row r="26" spans="1:11">
      <c r="A26" s="117" t="s">
        <v>20</v>
      </c>
      <c r="B26" s="121" t="s">
        <v>187</v>
      </c>
      <c r="C26" s="121" t="s">
        <v>554</v>
      </c>
      <c r="D26" s="39" t="s">
        <v>435</v>
      </c>
      <c r="E26" s="122">
        <v>1300</v>
      </c>
      <c r="F26" s="41"/>
      <c r="G26" s="41">
        <f t="shared" si="0"/>
        <v>0</v>
      </c>
      <c r="H26" s="41">
        <f t="shared" si="2"/>
        <v>0</v>
      </c>
      <c r="I26" s="41">
        <f t="shared" si="1"/>
        <v>0</v>
      </c>
      <c r="J26" s="123"/>
      <c r="K26" s="123"/>
    </row>
    <row r="27" spans="1:11" ht="25.5">
      <c r="A27" s="117" t="s">
        <v>21</v>
      </c>
      <c r="B27" s="121" t="s">
        <v>188</v>
      </c>
      <c r="C27" s="121" t="s">
        <v>558</v>
      </c>
      <c r="D27" s="39" t="s">
        <v>5</v>
      </c>
      <c r="E27" s="122">
        <v>40</v>
      </c>
      <c r="F27" s="41"/>
      <c r="G27" s="41">
        <f t="shared" si="0"/>
        <v>0</v>
      </c>
      <c r="H27" s="41">
        <f t="shared" si="2"/>
        <v>0</v>
      </c>
      <c r="I27" s="41">
        <f t="shared" si="1"/>
        <v>0</v>
      </c>
      <c r="J27" s="123"/>
      <c r="K27" s="123"/>
    </row>
    <row r="28" spans="1:11" ht="25.5">
      <c r="A28" s="117" t="s">
        <v>22</v>
      </c>
      <c r="B28" s="121" t="s">
        <v>189</v>
      </c>
      <c r="C28" s="121" t="s">
        <v>559</v>
      </c>
      <c r="D28" s="39" t="s">
        <v>5</v>
      </c>
      <c r="E28" s="122">
        <v>100</v>
      </c>
      <c r="F28" s="41"/>
      <c r="G28" s="41">
        <f t="shared" si="0"/>
        <v>0</v>
      </c>
      <c r="H28" s="41">
        <f t="shared" si="2"/>
        <v>0</v>
      </c>
      <c r="I28" s="41">
        <f t="shared" si="1"/>
        <v>0</v>
      </c>
      <c r="J28" s="123"/>
      <c r="K28" s="123"/>
    </row>
    <row r="29" spans="1:11" ht="25.5">
      <c r="A29" s="117" t="s">
        <v>23</v>
      </c>
      <c r="B29" s="121" t="s">
        <v>190</v>
      </c>
      <c r="C29" s="121" t="s">
        <v>555</v>
      </c>
      <c r="D29" s="39" t="s">
        <v>5</v>
      </c>
      <c r="E29" s="122">
        <v>15</v>
      </c>
      <c r="F29" s="41"/>
      <c r="G29" s="41">
        <f t="shared" si="0"/>
        <v>0</v>
      </c>
      <c r="H29" s="41">
        <f t="shared" si="2"/>
        <v>0</v>
      </c>
      <c r="I29" s="41">
        <f t="shared" si="1"/>
        <v>0</v>
      </c>
      <c r="J29" s="123"/>
      <c r="K29" s="123"/>
    </row>
    <row r="30" spans="1:11" ht="25.5">
      <c r="A30" s="117" t="s">
        <v>24</v>
      </c>
      <c r="B30" s="121" t="s">
        <v>191</v>
      </c>
      <c r="C30" s="121" t="s">
        <v>556</v>
      </c>
      <c r="D30" s="39" t="s">
        <v>5</v>
      </c>
      <c r="E30" s="122">
        <v>130</v>
      </c>
      <c r="F30" s="41"/>
      <c r="G30" s="41">
        <f t="shared" si="0"/>
        <v>0</v>
      </c>
      <c r="H30" s="41">
        <f t="shared" si="2"/>
        <v>0</v>
      </c>
      <c r="I30" s="41">
        <f t="shared" si="1"/>
        <v>0</v>
      </c>
      <c r="J30" s="123"/>
      <c r="K30" s="123"/>
    </row>
    <row r="31" spans="1:11">
      <c r="A31" s="117" t="s">
        <v>25</v>
      </c>
      <c r="B31" s="121" t="s">
        <v>192</v>
      </c>
      <c r="C31" s="121" t="s">
        <v>192</v>
      </c>
      <c r="D31" s="39" t="s">
        <v>5</v>
      </c>
      <c r="E31" s="122">
        <v>30</v>
      </c>
      <c r="F31" s="41"/>
      <c r="G31" s="41">
        <f t="shared" si="0"/>
        <v>0</v>
      </c>
      <c r="H31" s="41">
        <f t="shared" si="2"/>
        <v>0</v>
      </c>
      <c r="I31" s="41">
        <f t="shared" si="1"/>
        <v>0</v>
      </c>
      <c r="J31" s="123"/>
      <c r="K31" s="123"/>
    </row>
    <row r="32" spans="1:11">
      <c r="A32" s="117" t="s">
        <v>26</v>
      </c>
      <c r="B32" s="121" t="s">
        <v>193</v>
      </c>
      <c r="C32" s="121" t="s">
        <v>193</v>
      </c>
      <c r="D32" s="39" t="s">
        <v>5</v>
      </c>
      <c r="E32" s="122">
        <v>50</v>
      </c>
      <c r="F32" s="41"/>
      <c r="G32" s="41">
        <f t="shared" si="0"/>
        <v>0</v>
      </c>
      <c r="H32" s="41">
        <f t="shared" si="2"/>
        <v>0</v>
      </c>
      <c r="I32" s="41">
        <f t="shared" si="1"/>
        <v>0</v>
      </c>
      <c r="J32" s="123"/>
      <c r="K32" s="123"/>
    </row>
    <row r="33" spans="1:11" ht="25.5">
      <c r="A33" s="117" t="s">
        <v>27</v>
      </c>
      <c r="B33" s="121" t="s">
        <v>194</v>
      </c>
      <c r="C33" s="121" t="s">
        <v>560</v>
      </c>
      <c r="D33" s="39" t="s">
        <v>5</v>
      </c>
      <c r="E33" s="122">
        <v>20</v>
      </c>
      <c r="F33" s="41"/>
      <c r="G33" s="41">
        <f t="shared" si="0"/>
        <v>0</v>
      </c>
      <c r="H33" s="41">
        <f t="shared" si="2"/>
        <v>0</v>
      </c>
      <c r="I33" s="41">
        <f t="shared" si="1"/>
        <v>0</v>
      </c>
      <c r="J33" s="123"/>
      <c r="K33" s="123"/>
    </row>
    <row r="34" spans="1:11" ht="25.5">
      <c r="A34" s="117" t="s">
        <v>28</v>
      </c>
      <c r="B34" s="121" t="s">
        <v>782</v>
      </c>
      <c r="C34" s="121" t="s">
        <v>806</v>
      </c>
      <c r="D34" s="39" t="s">
        <v>5</v>
      </c>
      <c r="E34" s="122">
        <v>30</v>
      </c>
      <c r="F34" s="41"/>
      <c r="G34" s="41">
        <f t="shared" si="0"/>
        <v>0</v>
      </c>
      <c r="H34" s="41"/>
      <c r="I34" s="41"/>
      <c r="J34" s="123"/>
      <c r="K34" s="123"/>
    </row>
    <row r="35" spans="1:11" ht="28.5" customHeight="1">
      <c r="A35" s="117" t="s">
        <v>29</v>
      </c>
      <c r="B35" s="121" t="s">
        <v>195</v>
      </c>
      <c r="C35" s="121" t="s">
        <v>561</v>
      </c>
      <c r="D35" s="39" t="s">
        <v>435</v>
      </c>
      <c r="E35" s="122">
        <v>20</v>
      </c>
      <c r="F35" s="41"/>
      <c r="G35" s="41">
        <f t="shared" si="0"/>
        <v>0</v>
      </c>
      <c r="H35" s="41">
        <f t="shared" si="2"/>
        <v>0</v>
      </c>
      <c r="I35" s="41">
        <f t="shared" si="1"/>
        <v>0</v>
      </c>
      <c r="J35" s="123"/>
      <c r="K35" s="123"/>
    </row>
    <row r="36" spans="1:11" ht="63">
      <c r="A36" s="117" t="s">
        <v>31</v>
      </c>
      <c r="B36" s="121" t="s">
        <v>196</v>
      </c>
      <c r="C36" s="121" t="s">
        <v>566</v>
      </c>
      <c r="D36" s="39" t="s">
        <v>5</v>
      </c>
      <c r="E36" s="122">
        <v>500</v>
      </c>
      <c r="F36" s="41"/>
      <c r="G36" s="41">
        <f t="shared" si="0"/>
        <v>0</v>
      </c>
      <c r="H36" s="41">
        <f t="shared" si="2"/>
        <v>0</v>
      </c>
      <c r="I36" s="41">
        <f t="shared" si="1"/>
        <v>0</v>
      </c>
      <c r="J36" s="123"/>
      <c r="K36" s="123"/>
    </row>
    <row r="37" spans="1:11" ht="25.5">
      <c r="A37" s="117" t="s">
        <v>32</v>
      </c>
      <c r="B37" s="121" t="s">
        <v>197</v>
      </c>
      <c r="C37" s="121" t="s">
        <v>562</v>
      </c>
      <c r="D37" s="39" t="s">
        <v>5</v>
      </c>
      <c r="E37" s="122">
        <v>50</v>
      </c>
      <c r="F37" s="41"/>
      <c r="G37" s="41">
        <f t="shared" si="0"/>
        <v>0</v>
      </c>
      <c r="H37" s="41">
        <f t="shared" si="2"/>
        <v>0</v>
      </c>
      <c r="I37" s="41">
        <f t="shared" si="1"/>
        <v>0</v>
      </c>
      <c r="J37" s="123"/>
      <c r="K37" s="123"/>
    </row>
    <row r="38" spans="1:11" ht="25.5">
      <c r="A38" s="117" t="s">
        <v>33</v>
      </c>
      <c r="B38" s="121" t="s">
        <v>198</v>
      </c>
      <c r="C38" s="121" t="s">
        <v>563</v>
      </c>
      <c r="D38" s="39" t="s">
        <v>435</v>
      </c>
      <c r="E38" s="122">
        <v>120</v>
      </c>
      <c r="F38" s="41"/>
      <c r="G38" s="41">
        <f t="shared" si="0"/>
        <v>0</v>
      </c>
      <c r="H38" s="41">
        <f t="shared" si="2"/>
        <v>0</v>
      </c>
      <c r="I38" s="41">
        <f t="shared" si="1"/>
        <v>0</v>
      </c>
      <c r="J38" s="123"/>
      <c r="K38" s="123"/>
    </row>
    <row r="39" spans="1:11" ht="38">
      <c r="A39" s="117" t="s">
        <v>34</v>
      </c>
      <c r="B39" s="121" t="s">
        <v>199</v>
      </c>
      <c r="C39" s="121" t="s">
        <v>565</v>
      </c>
      <c r="D39" s="39" t="s">
        <v>5</v>
      </c>
      <c r="E39" s="122">
        <v>200</v>
      </c>
      <c r="F39" s="41"/>
      <c r="G39" s="41">
        <f t="shared" si="0"/>
        <v>0</v>
      </c>
      <c r="H39" s="41">
        <f t="shared" si="2"/>
        <v>0</v>
      </c>
      <c r="I39" s="41">
        <f t="shared" si="1"/>
        <v>0</v>
      </c>
      <c r="J39" s="123"/>
      <c r="K39" s="123"/>
    </row>
    <row r="40" spans="1:11" ht="25.5">
      <c r="A40" s="117" t="s">
        <v>35</v>
      </c>
      <c r="B40" s="121" t="s">
        <v>200</v>
      </c>
      <c r="C40" s="121" t="s">
        <v>564</v>
      </c>
      <c r="D40" s="39" t="s">
        <v>5</v>
      </c>
      <c r="E40" s="122">
        <v>150</v>
      </c>
      <c r="F40" s="41"/>
      <c r="G40" s="41">
        <f t="shared" si="0"/>
        <v>0</v>
      </c>
      <c r="H40" s="41">
        <f t="shared" si="2"/>
        <v>0</v>
      </c>
      <c r="I40" s="41">
        <f t="shared" si="1"/>
        <v>0</v>
      </c>
      <c r="J40" s="123"/>
      <c r="K40" s="123"/>
    </row>
    <row r="41" spans="1:11" ht="25.5">
      <c r="A41" s="117" t="s">
        <v>36</v>
      </c>
      <c r="B41" s="121" t="s">
        <v>786</v>
      </c>
      <c r="C41" s="121" t="s">
        <v>817</v>
      </c>
      <c r="D41" s="39" t="s">
        <v>5</v>
      </c>
      <c r="E41" s="122">
        <v>50</v>
      </c>
      <c r="F41" s="41"/>
      <c r="G41" s="41">
        <f t="shared" si="0"/>
        <v>0</v>
      </c>
      <c r="H41" s="41"/>
      <c r="I41" s="41"/>
      <c r="J41" s="123"/>
      <c r="K41" s="123"/>
    </row>
    <row r="42" spans="1:11">
      <c r="A42" s="117" t="s">
        <v>37</v>
      </c>
      <c r="B42" s="121" t="s">
        <v>201</v>
      </c>
      <c r="C42" s="121" t="s">
        <v>201</v>
      </c>
      <c r="D42" s="39" t="s">
        <v>5</v>
      </c>
      <c r="E42" s="122">
        <v>200</v>
      </c>
      <c r="F42" s="41"/>
      <c r="G42" s="41">
        <f t="shared" si="0"/>
        <v>0</v>
      </c>
      <c r="H42" s="41">
        <f t="shared" si="2"/>
        <v>0</v>
      </c>
      <c r="I42" s="41">
        <f t="shared" si="1"/>
        <v>0</v>
      </c>
      <c r="J42" s="123"/>
      <c r="K42" s="123"/>
    </row>
    <row r="43" spans="1:11" ht="25.5">
      <c r="A43" s="117" t="s">
        <v>38</v>
      </c>
      <c r="B43" s="121" t="s">
        <v>790</v>
      </c>
      <c r="C43" s="121" t="s">
        <v>815</v>
      </c>
      <c r="D43" s="39" t="s">
        <v>5</v>
      </c>
      <c r="E43" s="122">
        <v>100</v>
      </c>
      <c r="F43" s="41"/>
      <c r="G43" s="41">
        <f t="shared" si="0"/>
        <v>0</v>
      </c>
      <c r="H43" s="41"/>
      <c r="I43" s="41"/>
      <c r="J43" s="123"/>
      <c r="K43" s="123"/>
    </row>
    <row r="44" spans="1:11" ht="25.5">
      <c r="A44" s="117" t="s">
        <v>39</v>
      </c>
      <c r="B44" s="121" t="s">
        <v>791</v>
      </c>
      <c r="C44" s="121" t="s">
        <v>816</v>
      </c>
      <c r="D44" s="39" t="s">
        <v>5</v>
      </c>
      <c r="E44" s="122">
        <v>100</v>
      </c>
      <c r="F44" s="41"/>
      <c r="G44" s="41">
        <f t="shared" si="0"/>
        <v>0</v>
      </c>
      <c r="H44" s="41"/>
      <c r="I44" s="41"/>
      <c r="J44" s="123"/>
      <c r="K44" s="123"/>
    </row>
    <row r="45" spans="1:11" ht="28.5" customHeight="1">
      <c r="A45" s="117" t="s">
        <v>40</v>
      </c>
      <c r="B45" s="121" t="s">
        <v>202</v>
      </c>
      <c r="C45" s="121" t="s">
        <v>202</v>
      </c>
      <c r="D45" s="39" t="s">
        <v>5</v>
      </c>
      <c r="E45" s="122">
        <v>200</v>
      </c>
      <c r="F45" s="41"/>
      <c r="G45" s="41">
        <f t="shared" si="0"/>
        <v>0</v>
      </c>
      <c r="H45" s="41">
        <f t="shared" si="2"/>
        <v>0</v>
      </c>
      <c r="I45" s="41">
        <f t="shared" si="1"/>
        <v>0</v>
      </c>
      <c r="J45" s="123"/>
      <c r="K45" s="123"/>
    </row>
    <row r="46" spans="1:11">
      <c r="A46" s="117" t="s">
        <v>41</v>
      </c>
      <c r="B46" s="121" t="s">
        <v>203</v>
      </c>
      <c r="C46" s="121" t="s">
        <v>203</v>
      </c>
      <c r="D46" s="39" t="s">
        <v>5</v>
      </c>
      <c r="E46" s="122">
        <v>400</v>
      </c>
      <c r="F46" s="41"/>
      <c r="G46" s="41">
        <f t="shared" si="0"/>
        <v>0</v>
      </c>
      <c r="H46" s="41">
        <f t="shared" si="2"/>
        <v>0</v>
      </c>
      <c r="I46" s="41">
        <f t="shared" si="1"/>
        <v>0</v>
      </c>
      <c r="J46" s="123"/>
      <c r="K46" s="123"/>
    </row>
    <row r="47" spans="1:11">
      <c r="A47" s="117" t="s">
        <v>42</v>
      </c>
      <c r="B47" s="121" t="s">
        <v>783</v>
      </c>
      <c r="C47" s="121"/>
      <c r="D47" s="39" t="s">
        <v>5</v>
      </c>
      <c r="E47" s="122">
        <v>10</v>
      </c>
      <c r="F47" s="41"/>
      <c r="G47" s="41">
        <f t="shared" si="0"/>
        <v>0</v>
      </c>
      <c r="H47" s="41"/>
      <c r="I47" s="41"/>
      <c r="J47" s="123"/>
      <c r="K47" s="123"/>
    </row>
    <row r="48" spans="1:11" ht="25.5">
      <c r="A48" s="117" t="s">
        <v>43</v>
      </c>
      <c r="B48" s="121" t="s">
        <v>204</v>
      </c>
      <c r="C48" s="121" t="s">
        <v>567</v>
      </c>
      <c r="D48" s="39" t="s">
        <v>435</v>
      </c>
      <c r="E48" s="122">
        <v>100</v>
      </c>
      <c r="F48" s="41"/>
      <c r="G48" s="41">
        <f t="shared" si="0"/>
        <v>0</v>
      </c>
      <c r="H48" s="41">
        <f t="shared" si="2"/>
        <v>0</v>
      </c>
      <c r="I48" s="41">
        <f t="shared" si="1"/>
        <v>0</v>
      </c>
      <c r="J48" s="123"/>
      <c r="K48" s="123"/>
    </row>
    <row r="49" spans="1:11" s="46" customFormat="1" ht="25.5">
      <c r="A49" s="117" t="s">
        <v>44</v>
      </c>
      <c r="B49" s="212" t="s">
        <v>205</v>
      </c>
      <c r="C49" s="212" t="s">
        <v>568</v>
      </c>
      <c r="D49" s="44" t="s">
        <v>5</v>
      </c>
      <c r="E49" s="124">
        <v>500</v>
      </c>
      <c r="F49" s="45"/>
      <c r="G49" s="45">
        <f t="shared" si="0"/>
        <v>0</v>
      </c>
      <c r="H49" s="41">
        <f t="shared" si="2"/>
        <v>0</v>
      </c>
      <c r="I49" s="45">
        <f t="shared" si="1"/>
        <v>0</v>
      </c>
      <c r="J49" s="123"/>
      <c r="K49" s="123"/>
    </row>
    <row r="50" spans="1:11" ht="25.5">
      <c r="A50" s="117" t="s">
        <v>45</v>
      </c>
      <c r="B50" s="121" t="s">
        <v>206</v>
      </c>
      <c r="C50" s="121" t="s">
        <v>569</v>
      </c>
      <c r="D50" s="39" t="s">
        <v>435</v>
      </c>
      <c r="E50" s="122">
        <v>80</v>
      </c>
      <c r="F50" s="41"/>
      <c r="G50" s="41">
        <f t="shared" si="0"/>
        <v>0</v>
      </c>
      <c r="H50" s="41">
        <f t="shared" si="2"/>
        <v>0</v>
      </c>
      <c r="I50" s="41">
        <f t="shared" si="1"/>
        <v>0</v>
      </c>
      <c r="J50" s="123"/>
      <c r="K50" s="123"/>
    </row>
    <row r="51" spans="1:11" ht="25.5">
      <c r="A51" s="117" t="s">
        <v>46</v>
      </c>
      <c r="B51" s="121" t="s">
        <v>207</v>
      </c>
      <c r="C51" s="121" t="s">
        <v>570</v>
      </c>
      <c r="D51" s="39" t="s">
        <v>5</v>
      </c>
      <c r="E51" s="122">
        <v>10</v>
      </c>
      <c r="F51" s="41"/>
      <c r="G51" s="41">
        <f t="shared" si="0"/>
        <v>0</v>
      </c>
      <c r="H51" s="41">
        <f t="shared" si="2"/>
        <v>0</v>
      </c>
      <c r="I51" s="41">
        <f t="shared" si="1"/>
        <v>0</v>
      </c>
      <c r="J51" s="123"/>
      <c r="K51" s="123"/>
    </row>
    <row r="52" spans="1:11" ht="25.5">
      <c r="A52" s="117" t="s">
        <v>47</v>
      </c>
      <c r="B52" s="121" t="s">
        <v>208</v>
      </c>
      <c r="C52" s="121" t="s">
        <v>571</v>
      </c>
      <c r="D52" s="39" t="s">
        <v>5</v>
      </c>
      <c r="E52" s="122">
        <v>30</v>
      </c>
      <c r="F52" s="41"/>
      <c r="G52" s="41">
        <f t="shared" si="0"/>
        <v>0</v>
      </c>
      <c r="H52" s="41">
        <f t="shared" si="2"/>
        <v>0</v>
      </c>
      <c r="I52" s="41">
        <f t="shared" si="1"/>
        <v>0</v>
      </c>
      <c r="J52" s="123"/>
      <c r="K52" s="123"/>
    </row>
    <row r="53" spans="1:11" ht="25.5">
      <c r="A53" s="117" t="s">
        <v>48</v>
      </c>
      <c r="B53" s="121" t="s">
        <v>777</v>
      </c>
      <c r="C53" s="121" t="s">
        <v>821</v>
      </c>
      <c r="D53" s="39" t="s">
        <v>5</v>
      </c>
      <c r="E53" s="122">
        <v>50</v>
      </c>
      <c r="F53" s="41"/>
      <c r="G53" s="41">
        <f t="shared" si="0"/>
        <v>0</v>
      </c>
      <c r="H53" s="41">
        <f t="shared" si="2"/>
        <v>0</v>
      </c>
      <c r="I53" s="41">
        <f t="shared" si="1"/>
        <v>0</v>
      </c>
      <c r="J53" s="123"/>
      <c r="K53" s="123"/>
    </row>
    <row r="54" spans="1:11" ht="25.5">
      <c r="A54" s="117" t="s">
        <v>49</v>
      </c>
      <c r="B54" s="121" t="s">
        <v>787</v>
      </c>
      <c r="C54" s="121" t="s">
        <v>820</v>
      </c>
      <c r="D54" s="39" t="s">
        <v>5</v>
      </c>
      <c r="E54" s="122">
        <v>50</v>
      </c>
      <c r="F54" s="41"/>
      <c r="G54" s="41">
        <f t="shared" si="0"/>
        <v>0</v>
      </c>
      <c r="H54" s="41"/>
      <c r="I54" s="41"/>
      <c r="J54" s="123"/>
      <c r="K54" s="123"/>
    </row>
    <row r="55" spans="1:11">
      <c r="A55" s="117" t="s">
        <v>50</v>
      </c>
      <c r="B55" s="121" t="s">
        <v>209</v>
      </c>
      <c r="C55" s="121" t="s">
        <v>572</v>
      </c>
      <c r="D55" s="39" t="s">
        <v>30</v>
      </c>
      <c r="E55" s="122">
        <v>200</v>
      </c>
      <c r="F55" s="41"/>
      <c r="G55" s="41">
        <f t="shared" si="0"/>
        <v>0</v>
      </c>
      <c r="H55" s="41">
        <f t="shared" si="2"/>
        <v>0</v>
      </c>
      <c r="I55" s="41">
        <f t="shared" si="1"/>
        <v>0</v>
      </c>
      <c r="J55" s="123"/>
      <c r="K55" s="123"/>
    </row>
    <row r="56" spans="1:11">
      <c r="A56" s="117" t="s">
        <v>51</v>
      </c>
      <c r="B56" s="121" t="s">
        <v>784</v>
      </c>
      <c r="C56" s="121" t="s">
        <v>819</v>
      </c>
      <c r="D56" s="39" t="s">
        <v>5</v>
      </c>
      <c r="E56" s="122">
        <v>10</v>
      </c>
      <c r="F56" s="41"/>
      <c r="G56" s="41">
        <f t="shared" si="0"/>
        <v>0</v>
      </c>
      <c r="H56" s="41"/>
      <c r="I56" s="41"/>
      <c r="J56" s="123"/>
      <c r="K56" s="123"/>
    </row>
    <row r="57" spans="1:11" ht="38">
      <c r="A57" s="117" t="s">
        <v>52</v>
      </c>
      <c r="B57" s="121" t="s">
        <v>210</v>
      </c>
      <c r="C57" s="121" t="s">
        <v>573</v>
      </c>
      <c r="D57" s="39" t="s">
        <v>30</v>
      </c>
      <c r="E57" s="122">
        <v>75</v>
      </c>
      <c r="F57" s="41"/>
      <c r="G57" s="41">
        <f t="shared" si="0"/>
        <v>0</v>
      </c>
      <c r="H57" s="41">
        <f t="shared" si="2"/>
        <v>0</v>
      </c>
      <c r="I57" s="41">
        <f t="shared" si="1"/>
        <v>0</v>
      </c>
      <c r="J57" s="123"/>
      <c r="K57" s="123"/>
    </row>
    <row r="58" spans="1:11" ht="25.5">
      <c r="A58" s="117" t="s">
        <v>53</v>
      </c>
      <c r="B58" s="121" t="s">
        <v>211</v>
      </c>
      <c r="C58" s="121" t="s">
        <v>574</v>
      </c>
      <c r="D58" s="39" t="s">
        <v>435</v>
      </c>
      <c r="E58" s="122">
        <v>100</v>
      </c>
      <c r="F58" s="41"/>
      <c r="G58" s="41">
        <f t="shared" si="0"/>
        <v>0</v>
      </c>
      <c r="H58" s="41">
        <f t="shared" si="2"/>
        <v>0</v>
      </c>
      <c r="I58" s="41">
        <f t="shared" si="1"/>
        <v>0</v>
      </c>
      <c r="J58" s="123"/>
      <c r="K58" s="123"/>
    </row>
    <row r="59" spans="1:11">
      <c r="A59" s="117" t="s">
        <v>54</v>
      </c>
      <c r="B59" s="121" t="s">
        <v>212</v>
      </c>
      <c r="C59" s="121" t="s">
        <v>575</v>
      </c>
      <c r="D59" s="39" t="s">
        <v>435</v>
      </c>
      <c r="E59" s="122">
        <v>65</v>
      </c>
      <c r="F59" s="41"/>
      <c r="G59" s="41">
        <f t="shared" si="0"/>
        <v>0</v>
      </c>
      <c r="H59" s="41">
        <f t="shared" si="2"/>
        <v>0</v>
      </c>
      <c r="I59" s="41">
        <f t="shared" si="1"/>
        <v>0</v>
      </c>
      <c r="J59" s="123"/>
      <c r="K59" s="123"/>
    </row>
    <row r="60" spans="1:11" ht="25.5">
      <c r="A60" s="117" t="s">
        <v>55</v>
      </c>
      <c r="B60" s="121" t="s">
        <v>213</v>
      </c>
      <c r="C60" s="121" t="s">
        <v>576</v>
      </c>
      <c r="D60" s="39" t="s">
        <v>435</v>
      </c>
      <c r="E60" s="122">
        <v>160</v>
      </c>
      <c r="F60" s="41"/>
      <c r="G60" s="41">
        <f t="shared" si="0"/>
        <v>0</v>
      </c>
      <c r="H60" s="41">
        <f t="shared" si="2"/>
        <v>0</v>
      </c>
      <c r="I60" s="41">
        <f t="shared" si="1"/>
        <v>0</v>
      </c>
      <c r="J60" s="123"/>
      <c r="K60" s="123"/>
    </row>
    <row r="61" spans="1:11" ht="25.5">
      <c r="A61" s="117" t="s">
        <v>56</v>
      </c>
      <c r="B61" s="121" t="s">
        <v>214</v>
      </c>
      <c r="C61" s="121" t="s">
        <v>577</v>
      </c>
      <c r="D61" s="39" t="s">
        <v>435</v>
      </c>
      <c r="E61" s="122">
        <v>15</v>
      </c>
      <c r="F61" s="41"/>
      <c r="G61" s="41">
        <f t="shared" si="0"/>
        <v>0</v>
      </c>
      <c r="H61" s="41">
        <f t="shared" si="2"/>
        <v>0</v>
      </c>
      <c r="I61" s="41">
        <f t="shared" si="1"/>
        <v>0</v>
      </c>
      <c r="J61" s="123"/>
      <c r="K61" s="123"/>
    </row>
    <row r="62" spans="1:11">
      <c r="A62" s="117" t="s">
        <v>57</v>
      </c>
      <c r="B62" s="121" t="s">
        <v>215</v>
      </c>
      <c r="C62" s="121" t="s">
        <v>578</v>
      </c>
      <c r="D62" s="39" t="s">
        <v>435</v>
      </c>
      <c r="E62" s="122">
        <v>5</v>
      </c>
      <c r="F62" s="41"/>
      <c r="G62" s="41">
        <f t="shared" si="0"/>
        <v>0</v>
      </c>
      <c r="H62" s="41">
        <f t="shared" si="2"/>
        <v>0</v>
      </c>
      <c r="I62" s="41">
        <f t="shared" si="1"/>
        <v>0</v>
      </c>
      <c r="J62" s="123"/>
      <c r="K62" s="123"/>
    </row>
    <row r="63" spans="1:11" ht="25.5">
      <c r="A63" s="117" t="s">
        <v>58</v>
      </c>
      <c r="B63" s="121" t="s">
        <v>216</v>
      </c>
      <c r="C63" s="121" t="s">
        <v>579</v>
      </c>
      <c r="D63" s="39" t="s">
        <v>435</v>
      </c>
      <c r="E63" s="122">
        <v>5</v>
      </c>
      <c r="F63" s="41"/>
      <c r="G63" s="41">
        <f t="shared" si="0"/>
        <v>0</v>
      </c>
      <c r="H63" s="41">
        <f t="shared" si="2"/>
        <v>0</v>
      </c>
      <c r="I63" s="41">
        <f t="shared" si="1"/>
        <v>0</v>
      </c>
      <c r="J63" s="123"/>
      <c r="K63" s="123"/>
    </row>
    <row r="64" spans="1:11">
      <c r="A64" s="117" t="s">
        <v>59</v>
      </c>
      <c r="B64" s="121" t="s">
        <v>217</v>
      </c>
      <c r="C64" s="121" t="s">
        <v>580</v>
      </c>
      <c r="D64" s="39" t="s">
        <v>435</v>
      </c>
      <c r="E64" s="122">
        <v>135</v>
      </c>
      <c r="F64" s="41"/>
      <c r="G64" s="41">
        <f t="shared" si="0"/>
        <v>0</v>
      </c>
      <c r="H64" s="41">
        <f t="shared" si="2"/>
        <v>0</v>
      </c>
      <c r="I64" s="41">
        <f t="shared" si="1"/>
        <v>0</v>
      </c>
      <c r="J64" s="123"/>
      <c r="K64" s="123"/>
    </row>
    <row r="65" spans="1:11" ht="25.5">
      <c r="A65" s="117" t="s">
        <v>60</v>
      </c>
      <c r="B65" s="121" t="s">
        <v>218</v>
      </c>
      <c r="C65" s="121" t="s">
        <v>581</v>
      </c>
      <c r="D65" s="39" t="s">
        <v>5</v>
      </c>
      <c r="E65" s="122">
        <v>70</v>
      </c>
      <c r="F65" s="41"/>
      <c r="G65" s="41">
        <f t="shared" si="0"/>
        <v>0</v>
      </c>
      <c r="H65" s="41">
        <f t="shared" si="2"/>
        <v>0</v>
      </c>
      <c r="I65" s="41">
        <f t="shared" si="1"/>
        <v>0</v>
      </c>
      <c r="J65" s="123"/>
      <c r="K65" s="123"/>
    </row>
    <row r="66" spans="1:11" ht="25.5">
      <c r="A66" s="117" t="s">
        <v>61</v>
      </c>
      <c r="B66" s="121" t="s">
        <v>219</v>
      </c>
      <c r="C66" s="121" t="s">
        <v>582</v>
      </c>
      <c r="D66" s="39" t="s">
        <v>5</v>
      </c>
      <c r="E66" s="122">
        <v>120</v>
      </c>
      <c r="F66" s="41"/>
      <c r="G66" s="41">
        <f t="shared" si="0"/>
        <v>0</v>
      </c>
      <c r="H66" s="41">
        <f t="shared" si="2"/>
        <v>0</v>
      </c>
      <c r="I66" s="41">
        <f t="shared" si="1"/>
        <v>0</v>
      </c>
      <c r="J66" s="123"/>
      <c r="K66" s="123"/>
    </row>
    <row r="67" spans="1:11" ht="25.5">
      <c r="A67" s="117" t="s">
        <v>62</v>
      </c>
      <c r="B67" s="212" t="s">
        <v>220</v>
      </c>
      <c r="C67" s="212" t="s">
        <v>583</v>
      </c>
      <c r="D67" s="39" t="s">
        <v>5</v>
      </c>
      <c r="E67" s="122">
        <v>400</v>
      </c>
      <c r="F67" s="41"/>
      <c r="G67" s="41">
        <f t="shared" si="0"/>
        <v>0</v>
      </c>
      <c r="H67" s="41">
        <f t="shared" si="2"/>
        <v>0</v>
      </c>
      <c r="I67" s="41">
        <f t="shared" si="1"/>
        <v>0</v>
      </c>
      <c r="J67" s="123"/>
      <c r="K67" s="123"/>
    </row>
    <row r="68" spans="1:11" ht="25.5">
      <c r="A68" s="117" t="s">
        <v>63</v>
      </c>
      <c r="B68" s="212" t="s">
        <v>221</v>
      </c>
      <c r="C68" s="212" t="s">
        <v>584</v>
      </c>
      <c r="D68" s="39" t="s">
        <v>5</v>
      </c>
      <c r="E68" s="122">
        <v>400</v>
      </c>
      <c r="F68" s="41"/>
      <c r="G68" s="41">
        <f t="shared" si="0"/>
        <v>0</v>
      </c>
      <c r="H68" s="41">
        <f t="shared" si="2"/>
        <v>0</v>
      </c>
      <c r="I68" s="41">
        <f t="shared" si="1"/>
        <v>0</v>
      </c>
      <c r="J68" s="123"/>
      <c r="K68" s="123"/>
    </row>
    <row r="69" spans="1:11">
      <c r="A69" s="117" t="s">
        <v>64</v>
      </c>
      <c r="B69" s="212" t="s">
        <v>222</v>
      </c>
      <c r="C69" s="212" t="s">
        <v>585</v>
      </c>
      <c r="D69" s="39" t="s">
        <v>5</v>
      </c>
      <c r="E69" s="122">
        <v>400</v>
      </c>
      <c r="F69" s="41"/>
      <c r="G69" s="41">
        <f t="shared" si="0"/>
        <v>0</v>
      </c>
      <c r="H69" s="41">
        <f t="shared" si="2"/>
        <v>0</v>
      </c>
      <c r="I69" s="41">
        <f t="shared" si="1"/>
        <v>0</v>
      </c>
      <c r="J69" s="123"/>
      <c r="K69" s="123"/>
    </row>
    <row r="70" spans="1:11">
      <c r="A70" s="117" t="s">
        <v>65</v>
      </c>
      <c r="B70" s="121" t="s">
        <v>223</v>
      </c>
      <c r="C70" s="121" t="s">
        <v>586</v>
      </c>
      <c r="D70" s="39" t="s">
        <v>5</v>
      </c>
      <c r="E70" s="122">
        <v>30</v>
      </c>
      <c r="F70" s="41"/>
      <c r="G70" s="41">
        <f t="shared" si="0"/>
        <v>0</v>
      </c>
      <c r="H70" s="41">
        <f t="shared" si="2"/>
        <v>0</v>
      </c>
      <c r="I70" s="41">
        <f t="shared" si="1"/>
        <v>0</v>
      </c>
      <c r="J70" s="123"/>
      <c r="K70" s="123"/>
    </row>
    <row r="71" spans="1:11" s="46" customFormat="1" ht="25.5">
      <c r="A71" s="117" t="s">
        <v>66</v>
      </c>
      <c r="B71" s="121" t="s">
        <v>224</v>
      </c>
      <c r="C71" s="121" t="s">
        <v>587</v>
      </c>
      <c r="D71" s="44" t="s">
        <v>5</v>
      </c>
      <c r="E71" s="124">
        <v>130</v>
      </c>
      <c r="F71" s="45"/>
      <c r="G71" s="45">
        <f t="shared" si="0"/>
        <v>0</v>
      </c>
      <c r="H71" s="41">
        <f t="shared" si="2"/>
        <v>0</v>
      </c>
      <c r="I71" s="45">
        <f t="shared" si="1"/>
        <v>0</v>
      </c>
      <c r="J71" s="123"/>
      <c r="K71" s="123"/>
    </row>
    <row r="72" spans="1:11" ht="25.5">
      <c r="A72" s="117" t="s">
        <v>67</v>
      </c>
      <c r="B72" s="121" t="s">
        <v>225</v>
      </c>
      <c r="C72" s="121" t="s">
        <v>588</v>
      </c>
      <c r="D72" s="44" t="s">
        <v>5</v>
      </c>
      <c r="E72" s="122">
        <v>30</v>
      </c>
      <c r="F72" s="41"/>
      <c r="G72" s="41">
        <f t="shared" si="0"/>
        <v>0</v>
      </c>
      <c r="H72" s="41">
        <f t="shared" si="2"/>
        <v>0</v>
      </c>
      <c r="I72" s="41">
        <f t="shared" si="1"/>
        <v>0</v>
      </c>
      <c r="J72" s="123"/>
      <c r="K72" s="123"/>
    </row>
    <row r="73" spans="1:11" ht="25.5">
      <c r="A73" s="117" t="s">
        <v>68</v>
      </c>
      <c r="B73" s="121" t="s">
        <v>226</v>
      </c>
      <c r="C73" s="121" t="s">
        <v>589</v>
      </c>
      <c r="D73" s="44" t="s">
        <v>5</v>
      </c>
      <c r="E73" s="137">
        <v>30</v>
      </c>
      <c r="F73" s="41"/>
      <c r="G73" s="41">
        <f t="shared" si="0"/>
        <v>0</v>
      </c>
      <c r="H73" s="41">
        <f t="shared" si="2"/>
        <v>0</v>
      </c>
      <c r="I73" s="41">
        <f t="shared" si="1"/>
        <v>0</v>
      </c>
      <c r="J73" s="123"/>
      <c r="K73" s="123"/>
    </row>
    <row r="74" spans="1:11" ht="38">
      <c r="A74" s="117" t="s">
        <v>69</v>
      </c>
      <c r="B74" s="121" t="s">
        <v>227</v>
      </c>
      <c r="C74" s="121" t="s">
        <v>602</v>
      </c>
      <c r="D74" s="44" t="s">
        <v>5</v>
      </c>
      <c r="E74" s="137">
        <v>300</v>
      </c>
      <c r="F74" s="41"/>
      <c r="G74" s="41">
        <f t="shared" si="0"/>
        <v>0</v>
      </c>
      <c r="H74" s="41">
        <f t="shared" si="2"/>
        <v>0</v>
      </c>
      <c r="I74" s="41">
        <f t="shared" si="1"/>
        <v>0</v>
      </c>
      <c r="J74" s="123"/>
      <c r="K74" s="123"/>
    </row>
    <row r="75" spans="1:11" ht="25.5">
      <c r="A75" s="117" t="s">
        <v>70</v>
      </c>
      <c r="B75" s="121" t="s">
        <v>228</v>
      </c>
      <c r="C75" s="121" t="s">
        <v>590</v>
      </c>
      <c r="D75" s="44" t="s">
        <v>5</v>
      </c>
      <c r="E75" s="137">
        <v>50</v>
      </c>
      <c r="F75" s="41"/>
      <c r="G75" s="41">
        <f t="shared" si="0"/>
        <v>0</v>
      </c>
      <c r="H75" s="41">
        <f t="shared" si="2"/>
        <v>0</v>
      </c>
      <c r="I75" s="41">
        <f t="shared" si="1"/>
        <v>0</v>
      </c>
      <c r="J75" s="123"/>
      <c r="K75" s="123"/>
    </row>
    <row r="76" spans="1:11" s="56" customFormat="1">
      <c r="A76" s="117" t="s">
        <v>71</v>
      </c>
      <c r="B76" s="121" t="s">
        <v>229</v>
      </c>
      <c r="C76" s="121" t="s">
        <v>591</v>
      </c>
      <c r="D76" s="44" t="s">
        <v>5</v>
      </c>
      <c r="E76" s="138">
        <v>150</v>
      </c>
      <c r="F76" s="125"/>
      <c r="G76" s="41">
        <f t="shared" si="0"/>
        <v>0</v>
      </c>
      <c r="H76" s="41">
        <f t="shared" si="2"/>
        <v>0</v>
      </c>
      <c r="I76" s="41">
        <f t="shared" si="1"/>
        <v>0</v>
      </c>
      <c r="J76" s="123"/>
      <c r="K76" s="123"/>
    </row>
    <row r="77" spans="1:11" s="56" customFormat="1" ht="25.5">
      <c r="A77" s="117" t="s">
        <v>72</v>
      </c>
      <c r="B77" s="121" t="s">
        <v>789</v>
      </c>
      <c r="C77" s="121" t="s">
        <v>807</v>
      </c>
      <c r="D77" s="44" t="s">
        <v>5</v>
      </c>
      <c r="E77" s="138">
        <v>50</v>
      </c>
      <c r="F77" s="125"/>
      <c r="G77" s="41">
        <f t="shared" si="0"/>
        <v>0</v>
      </c>
      <c r="H77" s="41"/>
      <c r="I77" s="41"/>
      <c r="J77" s="123"/>
      <c r="K77" s="123"/>
    </row>
    <row r="78" spans="1:11" ht="25.5">
      <c r="A78" s="117" t="s">
        <v>73</v>
      </c>
      <c r="B78" s="121" t="s">
        <v>230</v>
      </c>
      <c r="C78" s="121" t="s">
        <v>592</v>
      </c>
      <c r="D78" s="44" t="s">
        <v>5</v>
      </c>
      <c r="E78" s="138">
        <v>200</v>
      </c>
      <c r="F78" s="41"/>
      <c r="G78" s="41">
        <f t="shared" si="0"/>
        <v>0</v>
      </c>
      <c r="H78" s="41">
        <f t="shared" si="2"/>
        <v>0</v>
      </c>
      <c r="I78" s="41">
        <f t="shared" si="1"/>
        <v>0</v>
      </c>
      <c r="J78" s="123"/>
      <c r="K78" s="123"/>
    </row>
    <row r="79" spans="1:11" s="4" customFormat="1" ht="138">
      <c r="A79" s="117" t="s">
        <v>74</v>
      </c>
      <c r="B79" s="121" t="s">
        <v>231</v>
      </c>
      <c r="C79" s="121" t="s">
        <v>603</v>
      </c>
      <c r="D79" s="44" t="s">
        <v>5</v>
      </c>
      <c r="E79" s="138">
        <v>260</v>
      </c>
      <c r="F79" s="126"/>
      <c r="G79" s="41">
        <f t="shared" si="0"/>
        <v>0</v>
      </c>
      <c r="H79" s="41">
        <f t="shared" si="2"/>
        <v>0</v>
      </c>
      <c r="I79" s="41">
        <f t="shared" si="1"/>
        <v>0</v>
      </c>
      <c r="J79" s="123"/>
      <c r="K79" s="123"/>
    </row>
    <row r="80" spans="1:11" s="4" customFormat="1">
      <c r="A80" s="117" t="s">
        <v>75</v>
      </c>
      <c r="B80" s="121" t="s">
        <v>232</v>
      </c>
      <c r="C80" s="121" t="s">
        <v>593</v>
      </c>
      <c r="D80" s="44" t="s">
        <v>5</v>
      </c>
      <c r="E80" s="137">
        <v>15</v>
      </c>
      <c r="F80" s="126"/>
      <c r="G80" s="41">
        <f t="shared" si="0"/>
        <v>0</v>
      </c>
      <c r="H80" s="41">
        <f t="shared" si="2"/>
        <v>0</v>
      </c>
      <c r="I80" s="41">
        <f t="shared" si="1"/>
        <v>0</v>
      </c>
      <c r="J80" s="123"/>
      <c r="K80" s="123"/>
    </row>
    <row r="81" spans="1:11" ht="38">
      <c r="A81" s="117" t="s">
        <v>76</v>
      </c>
      <c r="B81" s="121" t="s">
        <v>233</v>
      </c>
      <c r="C81" s="121" t="s">
        <v>594</v>
      </c>
      <c r="D81" s="44" t="s">
        <v>435</v>
      </c>
      <c r="E81" s="137">
        <v>600</v>
      </c>
      <c r="F81" s="128"/>
      <c r="G81" s="41">
        <f t="shared" ref="G81:G148" si="3">F81*E81</f>
        <v>0</v>
      </c>
      <c r="H81" s="41">
        <f t="shared" si="2"/>
        <v>0</v>
      </c>
      <c r="I81" s="41">
        <f t="shared" ref="I81:I148" si="4">H81*E81</f>
        <v>0</v>
      </c>
      <c r="J81" s="123"/>
      <c r="K81" s="123"/>
    </row>
    <row r="82" spans="1:11" ht="25.5">
      <c r="A82" s="117" t="s">
        <v>77</v>
      </c>
      <c r="B82" s="121" t="s">
        <v>780</v>
      </c>
      <c r="C82" s="121" t="s">
        <v>818</v>
      </c>
      <c r="D82" s="44" t="s">
        <v>435</v>
      </c>
      <c r="E82" s="137">
        <v>50</v>
      </c>
      <c r="F82" s="128"/>
      <c r="G82" s="41">
        <f t="shared" si="3"/>
        <v>0</v>
      </c>
      <c r="H82" s="41"/>
      <c r="I82" s="41"/>
      <c r="J82" s="123"/>
      <c r="K82" s="123"/>
    </row>
    <row r="83" spans="1:11" ht="25.5">
      <c r="A83" s="117" t="s">
        <v>78</v>
      </c>
      <c r="B83" s="121" t="s">
        <v>234</v>
      </c>
      <c r="C83" s="121" t="s">
        <v>595</v>
      </c>
      <c r="D83" s="44" t="s">
        <v>435</v>
      </c>
      <c r="E83" s="137">
        <v>100</v>
      </c>
      <c r="F83" s="129"/>
      <c r="G83" s="41">
        <f t="shared" si="3"/>
        <v>0</v>
      </c>
      <c r="H83" s="41">
        <f t="shared" si="2"/>
        <v>0</v>
      </c>
      <c r="I83" s="41">
        <f t="shared" si="4"/>
        <v>0</v>
      </c>
      <c r="J83" s="123"/>
      <c r="K83" s="123"/>
    </row>
    <row r="84" spans="1:11" ht="25.5">
      <c r="A84" s="117" t="s">
        <v>79</v>
      </c>
      <c r="B84" s="121" t="s">
        <v>235</v>
      </c>
      <c r="C84" s="121" t="s">
        <v>604</v>
      </c>
      <c r="D84" s="44" t="s">
        <v>435</v>
      </c>
      <c r="E84" s="127">
        <v>50</v>
      </c>
      <c r="F84" s="129"/>
      <c r="G84" s="41">
        <f t="shared" si="3"/>
        <v>0</v>
      </c>
      <c r="H84" s="41">
        <f t="shared" si="2"/>
        <v>0</v>
      </c>
      <c r="I84" s="41">
        <f t="shared" si="4"/>
        <v>0</v>
      </c>
      <c r="J84" s="123"/>
      <c r="K84" s="123"/>
    </row>
    <row r="85" spans="1:11" ht="50.5">
      <c r="A85" s="117" t="s">
        <v>80</v>
      </c>
      <c r="B85" s="121" t="s">
        <v>236</v>
      </c>
      <c r="C85" s="121" t="s">
        <v>596</v>
      </c>
      <c r="D85" s="44" t="s">
        <v>435</v>
      </c>
      <c r="E85" s="127">
        <v>130</v>
      </c>
      <c r="F85" s="129"/>
      <c r="G85" s="41">
        <f t="shared" si="3"/>
        <v>0</v>
      </c>
      <c r="H85" s="41">
        <f t="shared" si="2"/>
        <v>0</v>
      </c>
      <c r="I85" s="41">
        <f t="shared" si="4"/>
        <v>0</v>
      </c>
      <c r="J85" s="123"/>
      <c r="K85" s="123"/>
    </row>
    <row r="86" spans="1:11" ht="25.5">
      <c r="A86" s="117" t="s">
        <v>81</v>
      </c>
      <c r="B86" s="121" t="s">
        <v>237</v>
      </c>
      <c r="C86" s="121" t="s">
        <v>597</v>
      </c>
      <c r="D86" s="44" t="s">
        <v>5</v>
      </c>
      <c r="E86" s="122">
        <v>55</v>
      </c>
      <c r="F86" s="129"/>
      <c r="G86" s="41">
        <f t="shared" si="3"/>
        <v>0</v>
      </c>
      <c r="H86" s="41">
        <f t="shared" ref="H86:H152" si="5">F86*0.23</f>
        <v>0</v>
      </c>
      <c r="I86" s="41">
        <f t="shared" si="4"/>
        <v>0</v>
      </c>
      <c r="J86" s="123"/>
      <c r="K86" s="123"/>
    </row>
    <row r="87" spans="1:11" ht="25.5">
      <c r="A87" s="117" t="s">
        <v>82</v>
      </c>
      <c r="B87" s="121" t="s">
        <v>238</v>
      </c>
      <c r="C87" s="121" t="s">
        <v>808</v>
      </c>
      <c r="D87" s="44" t="s">
        <v>5</v>
      </c>
      <c r="E87" s="122">
        <v>6</v>
      </c>
      <c r="F87" s="41"/>
      <c r="G87" s="41">
        <f t="shared" si="3"/>
        <v>0</v>
      </c>
      <c r="H87" s="41">
        <f t="shared" si="5"/>
        <v>0</v>
      </c>
      <c r="I87" s="41">
        <f t="shared" si="4"/>
        <v>0</v>
      </c>
      <c r="J87" s="123"/>
      <c r="K87" s="123"/>
    </row>
    <row r="88" spans="1:11">
      <c r="A88" s="117" t="s">
        <v>83</v>
      </c>
      <c r="B88" s="121" t="s">
        <v>239</v>
      </c>
      <c r="C88" s="121" t="s">
        <v>598</v>
      </c>
      <c r="D88" s="44" t="s">
        <v>435</v>
      </c>
      <c r="E88" s="122">
        <v>800</v>
      </c>
      <c r="F88" s="41"/>
      <c r="G88" s="41">
        <f t="shared" si="3"/>
        <v>0</v>
      </c>
      <c r="H88" s="41">
        <f t="shared" si="5"/>
        <v>0</v>
      </c>
      <c r="I88" s="41">
        <f t="shared" si="4"/>
        <v>0</v>
      </c>
      <c r="J88" s="123"/>
      <c r="K88" s="123"/>
    </row>
    <row r="89" spans="1:11" ht="25.5">
      <c r="A89" s="117" t="s">
        <v>84</v>
      </c>
      <c r="B89" s="121" t="s">
        <v>240</v>
      </c>
      <c r="C89" s="121" t="s">
        <v>599</v>
      </c>
      <c r="D89" s="44" t="s">
        <v>435</v>
      </c>
      <c r="E89" s="122">
        <v>100</v>
      </c>
      <c r="F89" s="41"/>
      <c r="G89" s="41">
        <f t="shared" si="3"/>
        <v>0</v>
      </c>
      <c r="H89" s="41">
        <f t="shared" si="5"/>
        <v>0</v>
      </c>
      <c r="I89" s="41">
        <f t="shared" si="4"/>
        <v>0</v>
      </c>
      <c r="J89" s="123"/>
      <c r="K89" s="123"/>
    </row>
    <row r="90" spans="1:11" ht="25.5">
      <c r="A90" s="117" t="s">
        <v>85</v>
      </c>
      <c r="B90" s="121" t="s">
        <v>241</v>
      </c>
      <c r="C90" s="121" t="s">
        <v>605</v>
      </c>
      <c r="D90" s="44" t="s">
        <v>5</v>
      </c>
      <c r="E90" s="122">
        <v>80</v>
      </c>
      <c r="F90" s="41"/>
      <c r="G90" s="41">
        <f t="shared" si="3"/>
        <v>0</v>
      </c>
      <c r="H90" s="41">
        <f t="shared" si="5"/>
        <v>0</v>
      </c>
      <c r="I90" s="41">
        <f t="shared" si="4"/>
        <v>0</v>
      </c>
      <c r="J90" s="123"/>
      <c r="K90" s="123"/>
    </row>
    <row r="91" spans="1:11" ht="25.5">
      <c r="A91" s="117" t="s">
        <v>86</v>
      </c>
      <c r="B91" s="121" t="s">
        <v>242</v>
      </c>
      <c r="C91" s="121" t="s">
        <v>600</v>
      </c>
      <c r="D91" s="44" t="s">
        <v>5</v>
      </c>
      <c r="E91" s="122">
        <v>100</v>
      </c>
      <c r="F91" s="41"/>
      <c r="G91" s="41">
        <f t="shared" si="3"/>
        <v>0</v>
      </c>
      <c r="H91" s="41">
        <f t="shared" si="5"/>
        <v>0</v>
      </c>
      <c r="I91" s="41">
        <f t="shared" si="4"/>
        <v>0</v>
      </c>
      <c r="J91" s="123"/>
      <c r="K91" s="123"/>
    </row>
    <row r="92" spans="1:11">
      <c r="A92" s="117" t="s">
        <v>87</v>
      </c>
      <c r="B92" s="121" t="s">
        <v>243</v>
      </c>
      <c r="C92" s="121" t="s">
        <v>601</v>
      </c>
      <c r="D92" s="44" t="s">
        <v>5</v>
      </c>
      <c r="E92" s="122">
        <v>40</v>
      </c>
      <c r="F92" s="41"/>
      <c r="G92" s="41">
        <f t="shared" si="3"/>
        <v>0</v>
      </c>
      <c r="H92" s="41">
        <f t="shared" si="5"/>
        <v>0</v>
      </c>
      <c r="I92" s="41">
        <f t="shared" si="4"/>
        <v>0</v>
      </c>
      <c r="J92" s="123"/>
      <c r="K92" s="123"/>
    </row>
    <row r="93" spans="1:11">
      <c r="A93" s="117" t="s">
        <v>88</v>
      </c>
      <c r="B93" s="121" t="s">
        <v>244</v>
      </c>
      <c r="C93" s="121" t="s">
        <v>244</v>
      </c>
      <c r="D93" s="44" t="s">
        <v>5</v>
      </c>
      <c r="E93" s="122">
        <v>30</v>
      </c>
      <c r="F93" s="41"/>
      <c r="G93" s="41">
        <f t="shared" si="3"/>
        <v>0</v>
      </c>
      <c r="H93" s="41">
        <f t="shared" si="5"/>
        <v>0</v>
      </c>
      <c r="I93" s="41">
        <f t="shared" si="4"/>
        <v>0</v>
      </c>
      <c r="J93" s="123"/>
      <c r="K93" s="123"/>
    </row>
    <row r="94" spans="1:11" ht="25.5">
      <c r="A94" s="117" t="s">
        <v>89</v>
      </c>
      <c r="B94" s="121" t="s">
        <v>779</v>
      </c>
      <c r="C94" s="121" t="s">
        <v>809</v>
      </c>
      <c r="D94" s="44" t="s">
        <v>5</v>
      </c>
      <c r="E94" s="122">
        <v>5</v>
      </c>
      <c r="F94" s="41"/>
      <c r="G94" s="41">
        <f t="shared" si="3"/>
        <v>0</v>
      </c>
      <c r="H94" s="41"/>
      <c r="I94" s="41"/>
      <c r="J94" s="123"/>
      <c r="K94" s="123"/>
    </row>
    <row r="95" spans="1:11" ht="25.5">
      <c r="A95" s="117" t="s">
        <v>90</v>
      </c>
      <c r="B95" s="121" t="s">
        <v>245</v>
      </c>
      <c r="C95" s="121" t="s">
        <v>606</v>
      </c>
      <c r="D95" s="44" t="s">
        <v>5</v>
      </c>
      <c r="E95" s="122">
        <v>120</v>
      </c>
      <c r="F95" s="41"/>
      <c r="G95" s="41">
        <f t="shared" si="3"/>
        <v>0</v>
      </c>
      <c r="H95" s="41">
        <f t="shared" si="5"/>
        <v>0</v>
      </c>
      <c r="I95" s="41">
        <f t="shared" si="4"/>
        <v>0</v>
      </c>
      <c r="J95" s="123"/>
      <c r="K95" s="123"/>
    </row>
    <row r="96" spans="1:11" ht="25.5">
      <c r="A96" s="117" t="s">
        <v>91</v>
      </c>
      <c r="B96" s="121" t="s">
        <v>246</v>
      </c>
      <c r="C96" s="121" t="s">
        <v>607</v>
      </c>
      <c r="D96" s="44" t="s">
        <v>5</v>
      </c>
      <c r="E96" s="122">
        <v>40</v>
      </c>
      <c r="F96" s="41"/>
      <c r="G96" s="41">
        <f t="shared" si="3"/>
        <v>0</v>
      </c>
      <c r="H96" s="41">
        <f t="shared" si="5"/>
        <v>0</v>
      </c>
      <c r="I96" s="41">
        <f t="shared" si="4"/>
        <v>0</v>
      </c>
      <c r="J96" s="123"/>
      <c r="K96" s="123"/>
    </row>
    <row r="97" spans="1:11">
      <c r="A97" s="117" t="s">
        <v>92</v>
      </c>
      <c r="B97" s="121" t="s">
        <v>776</v>
      </c>
      <c r="C97" s="121" t="s">
        <v>810</v>
      </c>
      <c r="D97" s="44" t="s">
        <v>5</v>
      </c>
      <c r="E97" s="122">
        <v>20</v>
      </c>
      <c r="F97" s="41"/>
      <c r="G97" s="41">
        <f t="shared" si="3"/>
        <v>0</v>
      </c>
      <c r="H97" s="41"/>
      <c r="I97" s="41"/>
      <c r="J97" s="123"/>
      <c r="K97" s="123"/>
    </row>
    <row r="98" spans="1:11" ht="25.5">
      <c r="A98" s="117" t="s">
        <v>93</v>
      </c>
      <c r="B98" s="121" t="s">
        <v>247</v>
      </c>
      <c r="C98" s="121" t="s">
        <v>608</v>
      </c>
      <c r="D98" s="44" t="s">
        <v>5</v>
      </c>
      <c r="E98" s="122">
        <v>100</v>
      </c>
      <c r="F98" s="41"/>
      <c r="G98" s="41">
        <f t="shared" si="3"/>
        <v>0</v>
      </c>
      <c r="H98" s="41">
        <f t="shared" si="5"/>
        <v>0</v>
      </c>
      <c r="I98" s="41">
        <f t="shared" si="4"/>
        <v>0</v>
      </c>
      <c r="J98" s="123"/>
      <c r="K98" s="123"/>
    </row>
    <row r="99" spans="1:11" ht="25.5">
      <c r="A99" s="117" t="s">
        <v>94</v>
      </c>
      <c r="B99" s="121" t="s">
        <v>248</v>
      </c>
      <c r="C99" s="121" t="s">
        <v>609</v>
      </c>
      <c r="D99" s="44" t="s">
        <v>5</v>
      </c>
      <c r="E99" s="122">
        <v>400</v>
      </c>
      <c r="F99" s="41"/>
      <c r="G99" s="41">
        <f t="shared" si="3"/>
        <v>0</v>
      </c>
      <c r="H99" s="41">
        <f t="shared" si="5"/>
        <v>0</v>
      </c>
      <c r="I99" s="41">
        <f t="shared" si="4"/>
        <v>0</v>
      </c>
      <c r="J99" s="123"/>
      <c r="K99" s="123"/>
    </row>
    <row r="100" spans="1:11" ht="25.5">
      <c r="A100" s="117" t="s">
        <v>95</v>
      </c>
      <c r="B100" s="121" t="s">
        <v>249</v>
      </c>
      <c r="C100" s="121" t="s">
        <v>612</v>
      </c>
      <c r="D100" s="44" t="s">
        <v>792</v>
      </c>
      <c r="E100" s="122">
        <v>500</v>
      </c>
      <c r="F100" s="41"/>
      <c r="G100" s="41">
        <f t="shared" si="3"/>
        <v>0</v>
      </c>
      <c r="H100" s="41">
        <f t="shared" si="5"/>
        <v>0</v>
      </c>
      <c r="I100" s="41">
        <f t="shared" si="4"/>
        <v>0</v>
      </c>
      <c r="J100" s="123"/>
      <c r="K100" s="123"/>
    </row>
    <row r="101" spans="1:11" ht="25.5">
      <c r="A101" s="117" t="s">
        <v>96</v>
      </c>
      <c r="B101" s="121" t="s">
        <v>250</v>
      </c>
      <c r="C101" s="121" t="s">
        <v>613</v>
      </c>
      <c r="D101" s="44" t="s">
        <v>792</v>
      </c>
      <c r="E101" s="122">
        <v>100</v>
      </c>
      <c r="F101" s="41"/>
      <c r="G101" s="41">
        <f t="shared" si="3"/>
        <v>0</v>
      </c>
      <c r="H101" s="41">
        <f t="shared" si="5"/>
        <v>0</v>
      </c>
      <c r="I101" s="41">
        <f t="shared" si="4"/>
        <v>0</v>
      </c>
      <c r="J101" s="123"/>
      <c r="K101" s="123"/>
    </row>
    <row r="102" spans="1:11" ht="25.5">
      <c r="A102" s="117" t="s">
        <v>97</v>
      </c>
      <c r="B102" s="121" t="s">
        <v>251</v>
      </c>
      <c r="C102" s="121" t="s">
        <v>610</v>
      </c>
      <c r="D102" s="44" t="s">
        <v>5</v>
      </c>
      <c r="E102" s="122">
        <v>30</v>
      </c>
      <c r="F102" s="41"/>
      <c r="G102" s="41">
        <f t="shared" si="3"/>
        <v>0</v>
      </c>
      <c r="H102" s="41">
        <f t="shared" si="5"/>
        <v>0</v>
      </c>
      <c r="I102" s="41">
        <f t="shared" si="4"/>
        <v>0</v>
      </c>
      <c r="J102" s="123"/>
      <c r="K102" s="123"/>
    </row>
    <row r="103" spans="1:11" ht="25.5">
      <c r="A103" s="117" t="s">
        <v>98</v>
      </c>
      <c r="B103" s="121" t="s">
        <v>252</v>
      </c>
      <c r="C103" s="121" t="s">
        <v>611</v>
      </c>
      <c r="D103" s="44" t="s">
        <v>5</v>
      </c>
      <c r="E103" s="122">
        <v>30</v>
      </c>
      <c r="F103" s="41"/>
      <c r="G103" s="41">
        <f t="shared" si="3"/>
        <v>0</v>
      </c>
      <c r="H103" s="41">
        <f t="shared" si="5"/>
        <v>0</v>
      </c>
      <c r="I103" s="41">
        <f t="shared" si="4"/>
        <v>0</v>
      </c>
      <c r="J103" s="123"/>
      <c r="K103" s="123"/>
    </row>
    <row r="104" spans="1:11" ht="25.5">
      <c r="A104" s="117" t="s">
        <v>99</v>
      </c>
      <c r="B104" s="121" t="s">
        <v>253</v>
      </c>
      <c r="C104" s="121" t="s">
        <v>614</v>
      </c>
      <c r="D104" s="44" t="s">
        <v>5</v>
      </c>
      <c r="E104" s="122">
        <v>30</v>
      </c>
      <c r="F104" s="41"/>
      <c r="G104" s="41">
        <f t="shared" si="3"/>
        <v>0</v>
      </c>
      <c r="H104" s="41">
        <f t="shared" si="5"/>
        <v>0</v>
      </c>
      <c r="I104" s="41">
        <f t="shared" si="4"/>
        <v>0</v>
      </c>
      <c r="J104" s="123"/>
      <c r="K104" s="123"/>
    </row>
    <row r="105" spans="1:11" ht="25.5">
      <c r="A105" s="117" t="s">
        <v>100</v>
      </c>
      <c r="B105" s="121" t="s">
        <v>254</v>
      </c>
      <c r="C105" s="121" t="s">
        <v>615</v>
      </c>
      <c r="D105" s="44" t="s">
        <v>5</v>
      </c>
      <c r="E105" s="122">
        <v>40</v>
      </c>
      <c r="F105" s="41"/>
      <c r="G105" s="41">
        <f t="shared" si="3"/>
        <v>0</v>
      </c>
      <c r="H105" s="41">
        <f t="shared" si="5"/>
        <v>0</v>
      </c>
      <c r="I105" s="41">
        <f t="shared" si="4"/>
        <v>0</v>
      </c>
      <c r="J105" s="123"/>
      <c r="K105" s="123"/>
    </row>
    <row r="106" spans="1:11" ht="25.5">
      <c r="A106" s="117" t="s">
        <v>101</v>
      </c>
      <c r="B106" s="121" t="s">
        <v>255</v>
      </c>
      <c r="C106" s="121" t="s">
        <v>616</v>
      </c>
      <c r="D106" s="44" t="s">
        <v>5</v>
      </c>
      <c r="E106" s="122">
        <v>50</v>
      </c>
      <c r="F106" s="41"/>
      <c r="G106" s="41">
        <f t="shared" si="3"/>
        <v>0</v>
      </c>
      <c r="H106" s="41">
        <f t="shared" si="5"/>
        <v>0</v>
      </c>
      <c r="I106" s="41">
        <f t="shared" si="4"/>
        <v>0</v>
      </c>
      <c r="J106" s="123"/>
      <c r="K106" s="123"/>
    </row>
    <row r="107" spans="1:11" ht="25.5">
      <c r="A107" s="117" t="s">
        <v>102</v>
      </c>
      <c r="B107" s="121" t="s">
        <v>256</v>
      </c>
      <c r="C107" s="121" t="s">
        <v>822</v>
      </c>
      <c r="D107" s="44" t="s">
        <v>5</v>
      </c>
      <c r="E107" s="122">
        <v>130</v>
      </c>
      <c r="F107" s="41"/>
      <c r="G107" s="41">
        <f t="shared" si="3"/>
        <v>0</v>
      </c>
      <c r="H107" s="41">
        <f t="shared" si="5"/>
        <v>0</v>
      </c>
      <c r="I107" s="41">
        <f t="shared" si="4"/>
        <v>0</v>
      </c>
      <c r="J107" s="123"/>
      <c r="K107" s="123"/>
    </row>
    <row r="108" spans="1:11" ht="25.5">
      <c r="A108" s="117" t="s">
        <v>103</v>
      </c>
      <c r="B108" s="121" t="s">
        <v>788</v>
      </c>
      <c r="C108" s="121" t="s">
        <v>811</v>
      </c>
      <c r="D108" s="44" t="s">
        <v>5</v>
      </c>
      <c r="E108" s="122">
        <v>40</v>
      </c>
      <c r="F108" s="41"/>
      <c r="G108" s="41">
        <f t="shared" si="3"/>
        <v>0</v>
      </c>
      <c r="H108" s="41"/>
      <c r="I108" s="41"/>
      <c r="J108" s="123"/>
      <c r="K108" s="123"/>
    </row>
    <row r="109" spans="1:11" ht="25.5">
      <c r="A109" s="117" t="s">
        <v>104</v>
      </c>
      <c r="B109" s="121" t="s">
        <v>778</v>
      </c>
      <c r="C109" s="121" t="s">
        <v>812</v>
      </c>
      <c r="D109" s="44" t="s">
        <v>5</v>
      </c>
      <c r="E109" s="122">
        <v>20</v>
      </c>
      <c r="F109" s="41"/>
      <c r="G109" s="41">
        <f t="shared" si="3"/>
        <v>0</v>
      </c>
      <c r="H109" s="41"/>
      <c r="I109" s="41"/>
      <c r="J109" s="123"/>
      <c r="K109" s="123"/>
    </row>
    <row r="110" spans="1:11" ht="38">
      <c r="A110" s="117" t="s">
        <v>105</v>
      </c>
      <c r="B110" s="121" t="s">
        <v>257</v>
      </c>
      <c r="C110" s="121" t="s">
        <v>617</v>
      </c>
      <c r="D110" s="44" t="s">
        <v>5</v>
      </c>
      <c r="E110" s="122">
        <v>300</v>
      </c>
      <c r="F110" s="41"/>
      <c r="G110" s="41">
        <f t="shared" si="3"/>
        <v>0</v>
      </c>
      <c r="H110" s="41">
        <f t="shared" si="5"/>
        <v>0</v>
      </c>
      <c r="I110" s="41">
        <f t="shared" si="4"/>
        <v>0</v>
      </c>
      <c r="J110" s="123"/>
      <c r="K110" s="123"/>
    </row>
    <row r="111" spans="1:11" ht="25.5">
      <c r="A111" s="117" t="s">
        <v>106</v>
      </c>
      <c r="B111" s="121" t="s">
        <v>258</v>
      </c>
      <c r="C111" s="121" t="s">
        <v>618</v>
      </c>
      <c r="D111" s="44" t="s">
        <v>5</v>
      </c>
      <c r="E111" s="122">
        <v>300</v>
      </c>
      <c r="F111" s="41"/>
      <c r="G111" s="41">
        <f t="shared" si="3"/>
        <v>0</v>
      </c>
      <c r="H111" s="41">
        <f t="shared" si="5"/>
        <v>0</v>
      </c>
      <c r="I111" s="41">
        <f t="shared" si="4"/>
        <v>0</v>
      </c>
      <c r="J111" s="123"/>
      <c r="K111" s="123"/>
    </row>
    <row r="112" spans="1:11">
      <c r="A112" s="117" t="s">
        <v>107</v>
      </c>
      <c r="B112" s="121" t="s">
        <v>259</v>
      </c>
      <c r="C112" s="121" t="s">
        <v>619</v>
      </c>
      <c r="D112" s="44" t="s">
        <v>5</v>
      </c>
      <c r="E112" s="122">
        <v>15</v>
      </c>
      <c r="F112" s="41"/>
      <c r="G112" s="41">
        <f t="shared" ref="G112:G124" si="6">F112*E112</f>
        <v>0</v>
      </c>
      <c r="H112" s="41">
        <f t="shared" si="5"/>
        <v>0</v>
      </c>
      <c r="I112" s="41">
        <f t="shared" ref="I112:I124" si="7">H112*E112</f>
        <v>0</v>
      </c>
      <c r="J112" s="123"/>
      <c r="K112" s="123"/>
    </row>
    <row r="113" spans="1:11" ht="25.5">
      <c r="A113" s="117" t="s">
        <v>108</v>
      </c>
      <c r="B113" s="121" t="s">
        <v>260</v>
      </c>
      <c r="C113" s="121" t="s">
        <v>620</v>
      </c>
      <c r="D113" s="44" t="s">
        <v>5</v>
      </c>
      <c r="E113" s="122">
        <v>20</v>
      </c>
      <c r="F113" s="41"/>
      <c r="G113" s="41">
        <f t="shared" si="6"/>
        <v>0</v>
      </c>
      <c r="H113" s="41">
        <f t="shared" si="5"/>
        <v>0</v>
      </c>
      <c r="I113" s="41">
        <f t="shared" si="7"/>
        <v>0</v>
      </c>
      <c r="J113" s="123"/>
      <c r="K113" s="123"/>
    </row>
    <row r="114" spans="1:11" ht="25.5">
      <c r="A114" s="117" t="s">
        <v>109</v>
      </c>
      <c r="B114" s="121" t="s">
        <v>261</v>
      </c>
      <c r="C114" s="121" t="s">
        <v>621</v>
      </c>
      <c r="D114" s="44" t="s">
        <v>5</v>
      </c>
      <c r="E114" s="122">
        <v>520</v>
      </c>
      <c r="F114" s="41"/>
      <c r="G114" s="41">
        <f t="shared" si="6"/>
        <v>0</v>
      </c>
      <c r="H114" s="41">
        <f t="shared" si="5"/>
        <v>0</v>
      </c>
      <c r="I114" s="41">
        <f t="shared" si="7"/>
        <v>0</v>
      </c>
      <c r="J114" s="123"/>
      <c r="K114" s="123"/>
    </row>
    <row r="115" spans="1:11">
      <c r="A115" s="117" t="s">
        <v>110</v>
      </c>
      <c r="B115" s="121" t="s">
        <v>262</v>
      </c>
      <c r="C115" s="121" t="s">
        <v>622</v>
      </c>
      <c r="D115" s="44" t="s">
        <v>5</v>
      </c>
      <c r="E115" s="122">
        <v>80</v>
      </c>
      <c r="F115" s="41"/>
      <c r="G115" s="41">
        <f t="shared" si="6"/>
        <v>0</v>
      </c>
      <c r="H115" s="41">
        <f t="shared" si="5"/>
        <v>0</v>
      </c>
      <c r="I115" s="41">
        <f t="shared" si="7"/>
        <v>0</v>
      </c>
      <c r="J115" s="123"/>
      <c r="K115" s="123"/>
    </row>
    <row r="116" spans="1:11" ht="25.5">
      <c r="A116" s="117" t="s">
        <v>117</v>
      </c>
      <c r="B116" s="121" t="s">
        <v>263</v>
      </c>
      <c r="C116" s="121" t="s">
        <v>623</v>
      </c>
      <c r="D116" s="44" t="s">
        <v>5</v>
      </c>
      <c r="E116" s="122">
        <v>50</v>
      </c>
      <c r="F116" s="41"/>
      <c r="G116" s="41">
        <f t="shared" si="6"/>
        <v>0</v>
      </c>
      <c r="H116" s="41">
        <f t="shared" si="5"/>
        <v>0</v>
      </c>
      <c r="I116" s="41">
        <f t="shared" si="7"/>
        <v>0</v>
      </c>
      <c r="J116" s="123"/>
      <c r="K116" s="123"/>
    </row>
    <row r="117" spans="1:11" ht="25.5">
      <c r="A117" s="117" t="s">
        <v>118</v>
      </c>
      <c r="B117" s="121" t="s">
        <v>264</v>
      </c>
      <c r="C117" s="121" t="s">
        <v>624</v>
      </c>
      <c r="D117" s="44" t="s">
        <v>5</v>
      </c>
      <c r="E117" s="122">
        <v>30</v>
      </c>
      <c r="F117" s="41"/>
      <c r="G117" s="41">
        <f t="shared" si="6"/>
        <v>0</v>
      </c>
      <c r="H117" s="41">
        <f t="shared" si="5"/>
        <v>0</v>
      </c>
      <c r="I117" s="41">
        <f t="shared" si="7"/>
        <v>0</v>
      </c>
      <c r="J117" s="123"/>
      <c r="K117" s="123"/>
    </row>
    <row r="118" spans="1:11" ht="25.5">
      <c r="A118" s="117" t="s">
        <v>119</v>
      </c>
      <c r="B118" s="121" t="s">
        <v>265</v>
      </c>
      <c r="C118" s="121" t="s">
        <v>625</v>
      </c>
      <c r="D118" s="44" t="s">
        <v>435</v>
      </c>
      <c r="E118" s="122">
        <v>50</v>
      </c>
      <c r="F118" s="41"/>
      <c r="G118" s="41">
        <f t="shared" si="6"/>
        <v>0</v>
      </c>
      <c r="H118" s="41">
        <f t="shared" si="5"/>
        <v>0</v>
      </c>
      <c r="I118" s="41">
        <f t="shared" si="7"/>
        <v>0</v>
      </c>
      <c r="J118" s="123"/>
      <c r="K118" s="123"/>
    </row>
    <row r="119" spans="1:11" ht="25.5">
      <c r="A119" s="117" t="s">
        <v>313</v>
      </c>
      <c r="B119" s="121" t="s">
        <v>266</v>
      </c>
      <c r="C119" s="121" t="s">
        <v>626</v>
      </c>
      <c r="D119" s="44" t="s">
        <v>435</v>
      </c>
      <c r="E119" s="122">
        <v>100</v>
      </c>
      <c r="F119" s="41"/>
      <c r="G119" s="41">
        <f t="shared" si="6"/>
        <v>0</v>
      </c>
      <c r="H119" s="41">
        <f t="shared" si="5"/>
        <v>0</v>
      </c>
      <c r="I119" s="41">
        <f t="shared" si="7"/>
        <v>0</v>
      </c>
      <c r="J119" s="123"/>
      <c r="K119" s="123"/>
    </row>
    <row r="120" spans="1:11" ht="30.75" customHeight="1">
      <c r="A120" s="117" t="s">
        <v>314</v>
      </c>
      <c r="B120" s="121" t="s">
        <v>785</v>
      </c>
      <c r="C120" s="121" t="s">
        <v>813</v>
      </c>
      <c r="D120" s="44" t="s">
        <v>435</v>
      </c>
      <c r="E120" s="122">
        <v>20</v>
      </c>
      <c r="F120" s="41"/>
      <c r="G120" s="41">
        <f t="shared" si="6"/>
        <v>0</v>
      </c>
      <c r="H120" s="41"/>
      <c r="I120" s="41"/>
      <c r="J120" s="123"/>
      <c r="K120" s="123"/>
    </row>
    <row r="121" spans="1:11">
      <c r="A121" s="117" t="s">
        <v>315</v>
      </c>
      <c r="B121" s="121" t="s">
        <v>267</v>
      </c>
      <c r="C121" s="121" t="s">
        <v>627</v>
      </c>
      <c r="D121" s="44" t="s">
        <v>435</v>
      </c>
      <c r="E121" s="122">
        <v>100</v>
      </c>
      <c r="F121" s="41"/>
      <c r="G121" s="41">
        <f t="shared" si="6"/>
        <v>0</v>
      </c>
      <c r="H121" s="41">
        <f t="shared" si="5"/>
        <v>0</v>
      </c>
      <c r="I121" s="41">
        <f t="shared" si="7"/>
        <v>0</v>
      </c>
      <c r="J121" s="123"/>
      <c r="K121" s="123"/>
    </row>
    <row r="122" spans="1:11" ht="25.5">
      <c r="A122" s="117" t="s">
        <v>316</v>
      </c>
      <c r="B122" s="121" t="s">
        <v>802</v>
      </c>
      <c r="C122" s="121" t="s">
        <v>814</v>
      </c>
      <c r="D122" s="44" t="s">
        <v>5</v>
      </c>
      <c r="E122" s="122">
        <v>100</v>
      </c>
      <c r="F122" s="41"/>
      <c r="G122" s="41">
        <f t="shared" si="6"/>
        <v>0</v>
      </c>
      <c r="H122" s="41"/>
      <c r="I122" s="41"/>
      <c r="J122" s="123"/>
      <c r="K122" s="123"/>
    </row>
    <row r="123" spans="1:11" ht="25.5">
      <c r="A123" s="117" t="s">
        <v>317</v>
      </c>
      <c r="B123" s="121" t="s">
        <v>268</v>
      </c>
      <c r="C123" s="121" t="s">
        <v>628</v>
      </c>
      <c r="D123" s="44" t="s">
        <v>5</v>
      </c>
      <c r="E123" s="122">
        <v>50</v>
      </c>
      <c r="F123" s="41"/>
      <c r="G123" s="41">
        <f t="shared" si="6"/>
        <v>0</v>
      </c>
      <c r="H123" s="41">
        <f t="shared" si="5"/>
        <v>0</v>
      </c>
      <c r="I123" s="41">
        <f t="shared" si="7"/>
        <v>0</v>
      </c>
      <c r="J123" s="123"/>
      <c r="K123" s="123"/>
    </row>
    <row r="124" spans="1:11" ht="25.5">
      <c r="A124" s="117" t="s">
        <v>318</v>
      </c>
      <c r="B124" s="121" t="s">
        <v>269</v>
      </c>
      <c r="C124" s="121" t="s">
        <v>629</v>
      </c>
      <c r="D124" s="44" t="s">
        <v>5</v>
      </c>
      <c r="E124" s="122">
        <v>100</v>
      </c>
      <c r="F124" s="41"/>
      <c r="G124" s="41">
        <f t="shared" si="6"/>
        <v>0</v>
      </c>
      <c r="H124" s="41">
        <f t="shared" si="5"/>
        <v>0</v>
      </c>
      <c r="I124" s="41">
        <f t="shared" si="7"/>
        <v>0</v>
      </c>
      <c r="J124" s="123"/>
      <c r="K124" s="123"/>
    </row>
    <row r="125" spans="1:11" ht="25.5">
      <c r="A125" s="117" t="s">
        <v>319</v>
      </c>
      <c r="B125" s="121" t="s">
        <v>270</v>
      </c>
      <c r="C125" s="121" t="s">
        <v>630</v>
      </c>
      <c r="D125" s="44" t="s">
        <v>5</v>
      </c>
      <c r="E125" s="122">
        <v>30</v>
      </c>
      <c r="F125" s="41"/>
      <c r="G125" s="41">
        <f t="shared" si="3"/>
        <v>0</v>
      </c>
      <c r="H125" s="41">
        <f t="shared" si="5"/>
        <v>0</v>
      </c>
      <c r="I125" s="41">
        <f t="shared" si="4"/>
        <v>0</v>
      </c>
      <c r="J125" s="123"/>
      <c r="K125" s="123"/>
    </row>
    <row r="126" spans="1:11" ht="25.5">
      <c r="A126" s="117" t="s">
        <v>320</v>
      </c>
      <c r="B126" s="121" t="s">
        <v>271</v>
      </c>
      <c r="C126" s="121" t="s">
        <v>631</v>
      </c>
      <c r="D126" s="44" t="s">
        <v>5</v>
      </c>
      <c r="E126" s="122">
        <v>60</v>
      </c>
      <c r="F126" s="41"/>
      <c r="G126" s="41">
        <f t="shared" si="3"/>
        <v>0</v>
      </c>
      <c r="H126" s="41">
        <f t="shared" si="5"/>
        <v>0</v>
      </c>
      <c r="I126" s="41">
        <f t="shared" si="4"/>
        <v>0</v>
      </c>
      <c r="J126" s="123"/>
      <c r="K126" s="123"/>
    </row>
    <row r="127" spans="1:11" ht="25.5">
      <c r="A127" s="117" t="s">
        <v>321</v>
      </c>
      <c r="B127" s="121" t="s">
        <v>272</v>
      </c>
      <c r="C127" s="121" t="s">
        <v>632</v>
      </c>
      <c r="D127" s="44" t="s">
        <v>5</v>
      </c>
      <c r="E127" s="122">
        <v>30</v>
      </c>
      <c r="F127" s="41"/>
      <c r="G127" s="41">
        <f t="shared" si="3"/>
        <v>0</v>
      </c>
      <c r="H127" s="41">
        <f t="shared" si="5"/>
        <v>0</v>
      </c>
      <c r="I127" s="41">
        <f t="shared" si="4"/>
        <v>0</v>
      </c>
      <c r="J127" s="123"/>
      <c r="K127" s="123"/>
    </row>
    <row r="128" spans="1:11" ht="25.5">
      <c r="A128" s="117" t="s">
        <v>322</v>
      </c>
      <c r="B128" s="121" t="s">
        <v>273</v>
      </c>
      <c r="C128" s="121" t="s">
        <v>633</v>
      </c>
      <c r="D128" s="44" t="s">
        <v>5</v>
      </c>
      <c r="E128" s="122">
        <v>90</v>
      </c>
      <c r="F128" s="41"/>
      <c r="G128" s="41">
        <f t="shared" si="3"/>
        <v>0</v>
      </c>
      <c r="H128" s="41">
        <f t="shared" si="5"/>
        <v>0</v>
      </c>
      <c r="I128" s="41">
        <f t="shared" si="4"/>
        <v>0</v>
      </c>
      <c r="J128" s="123"/>
      <c r="K128" s="123"/>
    </row>
    <row r="129" spans="1:11" ht="25.5">
      <c r="A129" s="117" t="s">
        <v>323</v>
      </c>
      <c r="B129" s="121" t="s">
        <v>274</v>
      </c>
      <c r="C129" s="121" t="s">
        <v>634</v>
      </c>
      <c r="D129" s="44" t="s">
        <v>5</v>
      </c>
      <c r="E129" s="122">
        <v>20</v>
      </c>
      <c r="F129" s="41"/>
      <c r="G129" s="41">
        <f t="shared" si="3"/>
        <v>0</v>
      </c>
      <c r="H129" s="41">
        <f t="shared" si="5"/>
        <v>0</v>
      </c>
      <c r="I129" s="41">
        <f t="shared" si="4"/>
        <v>0</v>
      </c>
      <c r="J129" s="123"/>
      <c r="K129" s="123"/>
    </row>
    <row r="130" spans="1:11" ht="25.5">
      <c r="A130" s="117" t="s">
        <v>324</v>
      </c>
      <c r="B130" s="121" t="s">
        <v>275</v>
      </c>
      <c r="C130" s="121" t="s">
        <v>635</v>
      </c>
      <c r="D130" s="44" t="s">
        <v>5</v>
      </c>
      <c r="E130" s="122">
        <v>70</v>
      </c>
      <c r="F130" s="41"/>
      <c r="G130" s="41">
        <f t="shared" si="3"/>
        <v>0</v>
      </c>
      <c r="H130" s="41">
        <f t="shared" si="5"/>
        <v>0</v>
      </c>
      <c r="I130" s="41">
        <f t="shared" si="4"/>
        <v>0</v>
      </c>
      <c r="J130" s="123"/>
      <c r="K130" s="123"/>
    </row>
    <row r="131" spans="1:11" ht="25.5">
      <c r="A131" s="117" t="s">
        <v>325</v>
      </c>
      <c r="B131" s="121" t="s">
        <v>276</v>
      </c>
      <c r="C131" s="121" t="s">
        <v>636</v>
      </c>
      <c r="D131" s="44" t="s">
        <v>5</v>
      </c>
      <c r="E131" s="122">
        <v>30</v>
      </c>
      <c r="F131" s="41"/>
      <c r="G131" s="41">
        <f t="shared" si="3"/>
        <v>0</v>
      </c>
      <c r="H131" s="41">
        <f t="shared" si="5"/>
        <v>0</v>
      </c>
      <c r="I131" s="41">
        <f t="shared" si="4"/>
        <v>0</v>
      </c>
      <c r="J131" s="123"/>
      <c r="K131" s="123"/>
    </row>
    <row r="132" spans="1:11" ht="25.5">
      <c r="A132" s="117" t="s">
        <v>326</v>
      </c>
      <c r="B132" s="121" t="s">
        <v>277</v>
      </c>
      <c r="C132" s="121" t="s">
        <v>637</v>
      </c>
      <c r="D132" s="44" t="s">
        <v>435</v>
      </c>
      <c r="E132" s="122">
        <v>50</v>
      </c>
      <c r="F132" s="41"/>
      <c r="G132" s="41">
        <f t="shared" si="3"/>
        <v>0</v>
      </c>
      <c r="H132" s="41">
        <f t="shared" si="5"/>
        <v>0</v>
      </c>
      <c r="I132" s="41">
        <f t="shared" si="4"/>
        <v>0</v>
      </c>
      <c r="J132" s="123"/>
      <c r="K132" s="123"/>
    </row>
    <row r="133" spans="1:11" ht="25.5">
      <c r="A133" s="117" t="s">
        <v>327</v>
      </c>
      <c r="B133" s="121" t="s">
        <v>278</v>
      </c>
      <c r="C133" s="121" t="s">
        <v>638</v>
      </c>
      <c r="D133" s="44" t="s">
        <v>5</v>
      </c>
      <c r="E133" s="122">
        <v>100</v>
      </c>
      <c r="F133" s="41"/>
      <c r="G133" s="41">
        <f t="shared" si="3"/>
        <v>0</v>
      </c>
      <c r="H133" s="41">
        <f t="shared" si="5"/>
        <v>0</v>
      </c>
      <c r="I133" s="41">
        <f t="shared" si="4"/>
        <v>0</v>
      </c>
      <c r="J133" s="123"/>
      <c r="K133" s="123"/>
    </row>
    <row r="134" spans="1:11" ht="25.5">
      <c r="A134" s="117" t="s">
        <v>328</v>
      </c>
      <c r="B134" s="121" t="s">
        <v>279</v>
      </c>
      <c r="C134" s="121" t="s">
        <v>639</v>
      </c>
      <c r="D134" s="44" t="s">
        <v>435</v>
      </c>
      <c r="E134" s="122">
        <v>40</v>
      </c>
      <c r="F134" s="41"/>
      <c r="G134" s="41">
        <f t="shared" si="3"/>
        <v>0</v>
      </c>
      <c r="H134" s="41">
        <f t="shared" si="5"/>
        <v>0</v>
      </c>
      <c r="I134" s="41">
        <f t="shared" si="4"/>
        <v>0</v>
      </c>
      <c r="J134" s="123"/>
      <c r="K134" s="123"/>
    </row>
    <row r="135" spans="1:11">
      <c r="A135" s="117" t="s">
        <v>329</v>
      </c>
      <c r="B135" s="121" t="s">
        <v>280</v>
      </c>
      <c r="C135" s="121" t="s">
        <v>640</v>
      </c>
      <c r="D135" s="44" t="s">
        <v>5</v>
      </c>
      <c r="E135" s="122">
        <v>30</v>
      </c>
      <c r="F135" s="41"/>
      <c r="G135" s="41">
        <f t="shared" si="3"/>
        <v>0</v>
      </c>
      <c r="H135" s="41">
        <f t="shared" si="5"/>
        <v>0</v>
      </c>
      <c r="I135" s="41">
        <f t="shared" si="4"/>
        <v>0</v>
      </c>
      <c r="J135" s="123"/>
      <c r="K135" s="123"/>
    </row>
    <row r="136" spans="1:11" ht="25.5">
      <c r="A136" s="117" t="s">
        <v>330</v>
      </c>
      <c r="B136" s="121" t="s">
        <v>281</v>
      </c>
      <c r="C136" s="121" t="s">
        <v>641</v>
      </c>
      <c r="D136" s="44" t="s">
        <v>435</v>
      </c>
      <c r="E136" s="122">
        <v>700</v>
      </c>
      <c r="F136" s="41"/>
      <c r="G136" s="41">
        <f t="shared" si="3"/>
        <v>0</v>
      </c>
      <c r="H136" s="41">
        <f t="shared" si="5"/>
        <v>0</v>
      </c>
      <c r="I136" s="41">
        <f t="shared" si="4"/>
        <v>0</v>
      </c>
      <c r="J136" s="123"/>
      <c r="K136" s="123"/>
    </row>
    <row r="137" spans="1:11">
      <c r="A137" s="117" t="s">
        <v>331</v>
      </c>
      <c r="B137" s="121" t="s">
        <v>282</v>
      </c>
      <c r="C137" s="121" t="s">
        <v>642</v>
      </c>
      <c r="D137" s="44" t="s">
        <v>435</v>
      </c>
      <c r="E137" s="122">
        <v>50</v>
      </c>
      <c r="F137" s="41"/>
      <c r="G137" s="41">
        <f t="shared" si="3"/>
        <v>0</v>
      </c>
      <c r="H137" s="41">
        <f t="shared" si="5"/>
        <v>0</v>
      </c>
      <c r="I137" s="41">
        <f t="shared" si="4"/>
        <v>0</v>
      </c>
      <c r="J137" s="123"/>
      <c r="K137" s="123"/>
    </row>
    <row r="138" spans="1:11" ht="25.5">
      <c r="A138" s="117" t="s">
        <v>332</v>
      </c>
      <c r="B138" s="121" t="s">
        <v>283</v>
      </c>
      <c r="C138" s="121" t="s">
        <v>643</v>
      </c>
      <c r="D138" s="44" t="s">
        <v>5</v>
      </c>
      <c r="E138" s="122">
        <v>15</v>
      </c>
      <c r="F138" s="41"/>
      <c r="G138" s="41">
        <f t="shared" si="3"/>
        <v>0</v>
      </c>
      <c r="H138" s="41">
        <f t="shared" si="5"/>
        <v>0</v>
      </c>
      <c r="I138" s="41">
        <f t="shared" si="4"/>
        <v>0</v>
      </c>
      <c r="J138" s="123"/>
      <c r="K138" s="123"/>
    </row>
    <row r="139" spans="1:11" ht="25.5">
      <c r="A139" s="117" t="s">
        <v>333</v>
      </c>
      <c r="B139" s="121" t="s">
        <v>284</v>
      </c>
      <c r="C139" s="121" t="s">
        <v>644</v>
      </c>
      <c r="D139" s="44" t="s">
        <v>5</v>
      </c>
      <c r="E139" s="122">
        <v>30</v>
      </c>
      <c r="F139" s="41"/>
      <c r="G139" s="41">
        <f t="shared" si="3"/>
        <v>0</v>
      </c>
      <c r="H139" s="41">
        <f t="shared" si="5"/>
        <v>0</v>
      </c>
      <c r="I139" s="41">
        <f t="shared" si="4"/>
        <v>0</v>
      </c>
      <c r="J139" s="123"/>
      <c r="K139" s="123"/>
    </row>
    <row r="140" spans="1:11" ht="25.5">
      <c r="A140" s="117" t="s">
        <v>334</v>
      </c>
      <c r="B140" s="121" t="s">
        <v>285</v>
      </c>
      <c r="C140" s="121" t="s">
        <v>645</v>
      </c>
      <c r="D140" s="44" t="s">
        <v>435</v>
      </c>
      <c r="E140" s="122">
        <v>40</v>
      </c>
      <c r="F140" s="41"/>
      <c r="G140" s="41">
        <f t="shared" si="3"/>
        <v>0</v>
      </c>
      <c r="H140" s="41">
        <f t="shared" si="5"/>
        <v>0</v>
      </c>
      <c r="I140" s="41">
        <f t="shared" si="4"/>
        <v>0</v>
      </c>
      <c r="J140" s="123"/>
      <c r="K140" s="123"/>
    </row>
    <row r="141" spans="1:11" ht="25.5">
      <c r="A141" s="117" t="s">
        <v>335</v>
      </c>
      <c r="B141" s="121" t="s">
        <v>286</v>
      </c>
      <c r="C141" s="121" t="s">
        <v>646</v>
      </c>
      <c r="D141" s="44" t="s">
        <v>5</v>
      </c>
      <c r="E141" s="122">
        <v>30</v>
      </c>
      <c r="F141" s="41"/>
      <c r="G141" s="41">
        <f t="shared" si="3"/>
        <v>0</v>
      </c>
      <c r="H141" s="41">
        <f t="shared" si="5"/>
        <v>0</v>
      </c>
      <c r="I141" s="41">
        <f t="shared" si="4"/>
        <v>0</v>
      </c>
      <c r="J141" s="123"/>
      <c r="K141" s="123"/>
    </row>
    <row r="142" spans="1:11">
      <c r="A142" s="117" t="s">
        <v>336</v>
      </c>
      <c r="B142" s="121" t="s">
        <v>287</v>
      </c>
      <c r="C142" s="121" t="s">
        <v>287</v>
      </c>
      <c r="D142" s="44" t="s">
        <v>5</v>
      </c>
      <c r="E142" s="122">
        <v>40</v>
      </c>
      <c r="F142" s="41"/>
      <c r="G142" s="41">
        <f t="shared" si="3"/>
        <v>0</v>
      </c>
      <c r="H142" s="41">
        <f t="shared" si="5"/>
        <v>0</v>
      </c>
      <c r="I142" s="41">
        <f t="shared" si="4"/>
        <v>0</v>
      </c>
      <c r="J142" s="123"/>
      <c r="K142" s="123"/>
    </row>
    <row r="143" spans="1:11">
      <c r="A143" s="117" t="s">
        <v>337</v>
      </c>
      <c r="B143" s="121" t="s">
        <v>288</v>
      </c>
      <c r="C143" s="121" t="s">
        <v>288</v>
      </c>
      <c r="D143" s="44" t="s">
        <v>5</v>
      </c>
      <c r="E143" s="122">
        <v>60</v>
      </c>
      <c r="F143" s="41"/>
      <c r="G143" s="41">
        <f t="shared" si="3"/>
        <v>0</v>
      </c>
      <c r="H143" s="41">
        <f t="shared" si="5"/>
        <v>0</v>
      </c>
      <c r="I143" s="41">
        <f t="shared" si="4"/>
        <v>0</v>
      </c>
      <c r="J143" s="123"/>
      <c r="K143" s="123"/>
    </row>
    <row r="144" spans="1:11">
      <c r="A144" s="117" t="s">
        <v>338</v>
      </c>
      <c r="B144" s="121" t="s">
        <v>289</v>
      </c>
      <c r="C144" s="121" t="s">
        <v>289</v>
      </c>
      <c r="D144" s="44" t="s">
        <v>5</v>
      </c>
      <c r="E144" s="122">
        <v>80</v>
      </c>
      <c r="F144" s="41"/>
      <c r="G144" s="41">
        <f t="shared" si="3"/>
        <v>0</v>
      </c>
      <c r="H144" s="41">
        <f t="shared" si="5"/>
        <v>0</v>
      </c>
      <c r="I144" s="41">
        <f t="shared" si="4"/>
        <v>0</v>
      </c>
      <c r="J144" s="123"/>
      <c r="K144" s="123"/>
    </row>
    <row r="145" spans="1:11" ht="25.5">
      <c r="A145" s="117" t="s">
        <v>339</v>
      </c>
      <c r="B145" s="121" t="s">
        <v>290</v>
      </c>
      <c r="C145" s="121" t="s">
        <v>647</v>
      </c>
      <c r="D145" s="44" t="s">
        <v>5</v>
      </c>
      <c r="E145" s="122">
        <v>60</v>
      </c>
      <c r="F145" s="41"/>
      <c r="G145" s="41">
        <f t="shared" si="3"/>
        <v>0</v>
      </c>
      <c r="H145" s="41">
        <f t="shared" si="5"/>
        <v>0</v>
      </c>
      <c r="I145" s="41">
        <f t="shared" si="4"/>
        <v>0</v>
      </c>
      <c r="J145" s="123"/>
      <c r="K145" s="123"/>
    </row>
    <row r="146" spans="1:11" ht="25.5">
      <c r="A146" s="117" t="s">
        <v>340</v>
      </c>
      <c r="B146" s="121" t="s">
        <v>291</v>
      </c>
      <c r="C146" s="121" t="s">
        <v>648</v>
      </c>
      <c r="D146" s="44" t="s">
        <v>5</v>
      </c>
      <c r="E146" s="122">
        <v>30</v>
      </c>
      <c r="F146" s="41"/>
      <c r="G146" s="41">
        <f t="shared" si="3"/>
        <v>0</v>
      </c>
      <c r="H146" s="41">
        <f t="shared" si="5"/>
        <v>0</v>
      </c>
      <c r="I146" s="41">
        <f t="shared" si="4"/>
        <v>0</v>
      </c>
      <c r="J146" s="123"/>
      <c r="K146" s="123"/>
    </row>
    <row r="147" spans="1:11" ht="38">
      <c r="A147" s="117" t="s">
        <v>341</v>
      </c>
      <c r="B147" s="121" t="s">
        <v>292</v>
      </c>
      <c r="C147" s="121" t="s">
        <v>649</v>
      </c>
      <c r="D147" s="44" t="s">
        <v>435</v>
      </c>
      <c r="E147" s="122">
        <v>250</v>
      </c>
      <c r="F147" s="41"/>
      <c r="G147" s="41">
        <f t="shared" si="3"/>
        <v>0</v>
      </c>
      <c r="H147" s="41">
        <f t="shared" si="5"/>
        <v>0</v>
      </c>
      <c r="I147" s="41">
        <f t="shared" si="4"/>
        <v>0</v>
      </c>
      <c r="J147" s="123"/>
      <c r="K147" s="123"/>
    </row>
    <row r="148" spans="1:11">
      <c r="A148" s="117" t="s">
        <v>342</v>
      </c>
      <c r="B148" s="121" t="s">
        <v>293</v>
      </c>
      <c r="C148" s="121" t="s">
        <v>650</v>
      </c>
      <c r="D148" s="44" t="s">
        <v>5</v>
      </c>
      <c r="E148" s="122">
        <v>5</v>
      </c>
      <c r="F148" s="41"/>
      <c r="G148" s="41">
        <f t="shared" si="3"/>
        <v>0</v>
      </c>
      <c r="H148" s="41">
        <f t="shared" si="5"/>
        <v>0</v>
      </c>
      <c r="I148" s="41">
        <f t="shared" si="4"/>
        <v>0</v>
      </c>
      <c r="J148" s="123"/>
      <c r="K148" s="123"/>
    </row>
    <row r="149" spans="1:11" ht="38">
      <c r="A149" s="117" t="s">
        <v>343</v>
      </c>
      <c r="B149" s="121" t="s">
        <v>294</v>
      </c>
      <c r="C149" s="121" t="s">
        <v>652</v>
      </c>
      <c r="D149" s="44" t="s">
        <v>5</v>
      </c>
      <c r="E149" s="122">
        <v>20</v>
      </c>
      <c r="F149" s="41"/>
      <c r="G149" s="41">
        <f t="shared" ref="G149:G167" si="8">F149*E149</f>
        <v>0</v>
      </c>
      <c r="H149" s="41">
        <f t="shared" si="5"/>
        <v>0</v>
      </c>
      <c r="I149" s="41">
        <f t="shared" ref="I149:I167" si="9">H149*E149</f>
        <v>0</v>
      </c>
      <c r="J149" s="123"/>
      <c r="K149" s="123"/>
    </row>
    <row r="150" spans="1:11" ht="25.5">
      <c r="A150" s="117" t="s">
        <v>344</v>
      </c>
      <c r="B150" s="121" t="s">
        <v>295</v>
      </c>
      <c r="C150" s="121" t="s">
        <v>651</v>
      </c>
      <c r="D150" s="44" t="s">
        <v>5</v>
      </c>
      <c r="E150" s="122">
        <v>50</v>
      </c>
      <c r="F150" s="41"/>
      <c r="G150" s="41">
        <f t="shared" si="8"/>
        <v>0</v>
      </c>
      <c r="H150" s="41">
        <f t="shared" si="5"/>
        <v>0</v>
      </c>
      <c r="I150" s="41">
        <f t="shared" si="9"/>
        <v>0</v>
      </c>
      <c r="J150" s="123"/>
      <c r="K150" s="123"/>
    </row>
    <row r="151" spans="1:11" ht="25.5">
      <c r="A151" s="117" t="s">
        <v>345</v>
      </c>
      <c r="B151" s="121" t="s">
        <v>296</v>
      </c>
      <c r="C151" s="121" t="s">
        <v>296</v>
      </c>
      <c r="D151" s="44" t="s">
        <v>792</v>
      </c>
      <c r="E151" s="122">
        <v>120</v>
      </c>
      <c r="F151" s="41"/>
      <c r="G151" s="41">
        <f t="shared" si="8"/>
        <v>0</v>
      </c>
      <c r="H151" s="41">
        <f t="shared" si="5"/>
        <v>0</v>
      </c>
      <c r="I151" s="41">
        <f t="shared" si="9"/>
        <v>0</v>
      </c>
      <c r="J151" s="123"/>
      <c r="K151" s="123"/>
    </row>
    <row r="152" spans="1:11" ht="25.5">
      <c r="A152" s="117" t="s">
        <v>346</v>
      </c>
      <c r="B152" s="121" t="s">
        <v>297</v>
      </c>
      <c r="C152" s="121" t="s">
        <v>297</v>
      </c>
      <c r="D152" s="44" t="s">
        <v>792</v>
      </c>
      <c r="E152" s="122">
        <v>130</v>
      </c>
      <c r="F152" s="41"/>
      <c r="G152" s="41">
        <f t="shared" si="8"/>
        <v>0</v>
      </c>
      <c r="H152" s="41">
        <f t="shared" si="5"/>
        <v>0</v>
      </c>
      <c r="I152" s="41">
        <f t="shared" si="9"/>
        <v>0</v>
      </c>
      <c r="J152" s="123"/>
      <c r="K152" s="123"/>
    </row>
    <row r="153" spans="1:11" ht="25.5">
      <c r="A153" s="117" t="s">
        <v>347</v>
      </c>
      <c r="B153" s="121" t="s">
        <v>298</v>
      </c>
      <c r="C153" s="121" t="s">
        <v>298</v>
      </c>
      <c r="D153" s="44" t="s">
        <v>792</v>
      </c>
      <c r="E153" s="122">
        <v>130</v>
      </c>
      <c r="F153" s="41"/>
      <c r="G153" s="41">
        <f t="shared" si="8"/>
        <v>0</v>
      </c>
      <c r="H153" s="41">
        <f t="shared" ref="H153:H167" si="10">F153*0.23</f>
        <v>0</v>
      </c>
      <c r="I153" s="41">
        <f t="shared" si="9"/>
        <v>0</v>
      </c>
      <c r="J153" s="123"/>
      <c r="K153" s="123"/>
    </row>
    <row r="154" spans="1:11" ht="25.5">
      <c r="A154" s="117" t="s">
        <v>348</v>
      </c>
      <c r="B154" s="121" t="s">
        <v>299</v>
      </c>
      <c r="C154" s="121" t="s">
        <v>653</v>
      </c>
      <c r="D154" s="44" t="s">
        <v>5</v>
      </c>
      <c r="E154" s="122">
        <v>50</v>
      </c>
      <c r="F154" s="41"/>
      <c r="G154" s="41">
        <f t="shared" si="8"/>
        <v>0</v>
      </c>
      <c r="H154" s="41">
        <f t="shared" si="10"/>
        <v>0</v>
      </c>
      <c r="I154" s="41">
        <f t="shared" si="9"/>
        <v>0</v>
      </c>
      <c r="J154" s="123"/>
      <c r="K154" s="123"/>
    </row>
    <row r="155" spans="1:11" ht="25.5">
      <c r="A155" s="117" t="s">
        <v>349</v>
      </c>
      <c r="B155" s="121" t="s">
        <v>300</v>
      </c>
      <c r="C155" s="121" t="s">
        <v>654</v>
      </c>
      <c r="D155" s="44" t="s">
        <v>5</v>
      </c>
      <c r="E155" s="122">
        <v>20</v>
      </c>
      <c r="F155" s="41"/>
      <c r="G155" s="41">
        <f t="shared" si="8"/>
        <v>0</v>
      </c>
      <c r="H155" s="41">
        <f t="shared" si="10"/>
        <v>0</v>
      </c>
      <c r="I155" s="41">
        <f t="shared" si="9"/>
        <v>0</v>
      </c>
      <c r="J155" s="123"/>
      <c r="K155" s="123"/>
    </row>
    <row r="156" spans="1:11">
      <c r="A156" s="117" t="s">
        <v>350</v>
      </c>
      <c r="B156" s="121" t="s">
        <v>301</v>
      </c>
      <c r="C156" s="121" t="s">
        <v>655</v>
      </c>
      <c r="D156" s="44" t="s">
        <v>5</v>
      </c>
      <c r="E156" s="122">
        <v>30</v>
      </c>
      <c r="F156" s="41"/>
      <c r="G156" s="41">
        <f t="shared" si="8"/>
        <v>0</v>
      </c>
      <c r="H156" s="41">
        <f t="shared" si="10"/>
        <v>0</v>
      </c>
      <c r="I156" s="41">
        <f t="shared" si="9"/>
        <v>0</v>
      </c>
      <c r="J156" s="123"/>
      <c r="K156" s="123"/>
    </row>
    <row r="157" spans="1:11">
      <c r="A157" s="117" t="s">
        <v>351</v>
      </c>
      <c r="B157" s="121" t="s">
        <v>302</v>
      </c>
      <c r="C157" s="121" t="s">
        <v>656</v>
      </c>
      <c r="D157" s="44" t="s">
        <v>5</v>
      </c>
      <c r="E157" s="122">
        <v>20</v>
      </c>
      <c r="F157" s="41"/>
      <c r="G157" s="41">
        <f t="shared" si="8"/>
        <v>0</v>
      </c>
      <c r="H157" s="41">
        <f t="shared" si="10"/>
        <v>0</v>
      </c>
      <c r="I157" s="41">
        <f t="shared" si="9"/>
        <v>0</v>
      </c>
      <c r="J157" s="123"/>
      <c r="K157" s="123"/>
    </row>
    <row r="158" spans="1:11" ht="25.5">
      <c r="A158" s="117" t="s">
        <v>352</v>
      </c>
      <c r="B158" s="121" t="s">
        <v>303</v>
      </c>
      <c r="C158" s="121" t="s">
        <v>657</v>
      </c>
      <c r="D158" s="44" t="s">
        <v>5</v>
      </c>
      <c r="E158" s="122">
        <v>40</v>
      </c>
      <c r="F158" s="41"/>
      <c r="G158" s="41">
        <f t="shared" si="8"/>
        <v>0</v>
      </c>
      <c r="H158" s="41">
        <f t="shared" si="10"/>
        <v>0</v>
      </c>
      <c r="I158" s="41">
        <f t="shared" si="9"/>
        <v>0</v>
      </c>
      <c r="J158" s="123"/>
      <c r="K158" s="123"/>
    </row>
    <row r="159" spans="1:11" ht="25.5">
      <c r="A159" s="117" t="s">
        <v>793</v>
      </c>
      <c r="B159" s="121" t="s">
        <v>304</v>
      </c>
      <c r="C159" s="121" t="s">
        <v>304</v>
      </c>
      <c r="D159" s="44" t="s">
        <v>5</v>
      </c>
      <c r="E159" s="122">
        <v>55</v>
      </c>
      <c r="F159" s="41"/>
      <c r="G159" s="41">
        <f t="shared" si="8"/>
        <v>0</v>
      </c>
      <c r="H159" s="41">
        <f t="shared" si="10"/>
        <v>0</v>
      </c>
      <c r="I159" s="41">
        <f t="shared" si="9"/>
        <v>0</v>
      </c>
      <c r="J159" s="123"/>
      <c r="K159" s="123"/>
    </row>
    <row r="160" spans="1:11" ht="25.5">
      <c r="A160" s="117" t="s">
        <v>794</v>
      </c>
      <c r="B160" s="121" t="s">
        <v>305</v>
      </c>
      <c r="C160" s="121" t="s">
        <v>662</v>
      </c>
      <c r="D160" s="44" t="s">
        <v>5</v>
      </c>
      <c r="E160" s="122">
        <v>35</v>
      </c>
      <c r="F160" s="41"/>
      <c r="G160" s="41">
        <f t="shared" si="8"/>
        <v>0</v>
      </c>
      <c r="H160" s="41">
        <f t="shared" si="10"/>
        <v>0</v>
      </c>
      <c r="I160" s="41">
        <f t="shared" si="9"/>
        <v>0</v>
      </c>
      <c r="J160" s="123"/>
      <c r="K160" s="123"/>
    </row>
    <row r="161" spans="1:11" ht="25.5">
      <c r="A161" s="117" t="s">
        <v>795</v>
      </c>
      <c r="B161" s="121" t="s">
        <v>306</v>
      </c>
      <c r="C161" s="121" t="s">
        <v>658</v>
      </c>
      <c r="D161" s="44" t="s">
        <v>5</v>
      </c>
      <c r="E161" s="122">
        <v>80</v>
      </c>
      <c r="F161" s="41"/>
      <c r="G161" s="41">
        <f t="shared" si="8"/>
        <v>0</v>
      </c>
      <c r="H161" s="41">
        <f t="shared" si="10"/>
        <v>0</v>
      </c>
      <c r="I161" s="41">
        <f t="shared" si="9"/>
        <v>0</v>
      </c>
      <c r="J161" s="123"/>
      <c r="K161" s="123"/>
    </row>
    <row r="162" spans="1:11">
      <c r="A162" s="117" t="s">
        <v>796</v>
      </c>
      <c r="B162" s="121" t="s">
        <v>307</v>
      </c>
      <c r="C162" s="121" t="s">
        <v>659</v>
      </c>
      <c r="D162" s="44" t="s">
        <v>5</v>
      </c>
      <c r="E162" s="122">
        <v>180</v>
      </c>
      <c r="F162" s="41"/>
      <c r="G162" s="41">
        <f t="shared" si="8"/>
        <v>0</v>
      </c>
      <c r="H162" s="41">
        <f t="shared" si="10"/>
        <v>0</v>
      </c>
      <c r="I162" s="41">
        <f t="shared" si="9"/>
        <v>0</v>
      </c>
      <c r="J162" s="123"/>
      <c r="K162" s="123"/>
    </row>
    <row r="163" spans="1:11" ht="25.5">
      <c r="A163" s="117" t="s">
        <v>797</v>
      </c>
      <c r="B163" s="121" t="s">
        <v>308</v>
      </c>
      <c r="C163" s="121" t="s">
        <v>660</v>
      </c>
      <c r="D163" s="44" t="s">
        <v>5</v>
      </c>
      <c r="E163" s="122">
        <v>50</v>
      </c>
      <c r="F163" s="41"/>
      <c r="G163" s="41">
        <f t="shared" si="8"/>
        <v>0</v>
      </c>
      <c r="H163" s="41">
        <f t="shared" si="10"/>
        <v>0</v>
      </c>
      <c r="I163" s="41">
        <f t="shared" si="9"/>
        <v>0</v>
      </c>
      <c r="J163" s="123"/>
      <c r="K163" s="123"/>
    </row>
    <row r="164" spans="1:11" ht="38.5" thickBot="1">
      <c r="A164" s="117" t="s">
        <v>798</v>
      </c>
      <c r="B164" s="121" t="s">
        <v>309</v>
      </c>
      <c r="C164" s="131" t="s">
        <v>661</v>
      </c>
      <c r="D164" s="44" t="s">
        <v>5</v>
      </c>
      <c r="E164" s="122">
        <v>70</v>
      </c>
      <c r="F164" s="41"/>
      <c r="G164" s="41">
        <f t="shared" si="8"/>
        <v>0</v>
      </c>
      <c r="H164" s="41">
        <f t="shared" si="10"/>
        <v>0</v>
      </c>
      <c r="I164" s="41">
        <f t="shared" si="9"/>
        <v>0</v>
      </c>
      <c r="J164" s="123"/>
      <c r="K164" s="123"/>
    </row>
    <row r="165" spans="1:11" ht="38">
      <c r="A165" s="117" t="s">
        <v>799</v>
      </c>
      <c r="B165" s="121" t="s">
        <v>310</v>
      </c>
      <c r="C165" s="121" t="s">
        <v>663</v>
      </c>
      <c r="D165" s="44" t="s">
        <v>5</v>
      </c>
      <c r="E165" s="122">
        <v>60</v>
      </c>
      <c r="F165" s="41"/>
      <c r="G165" s="41">
        <f t="shared" si="8"/>
        <v>0</v>
      </c>
      <c r="H165" s="41">
        <f t="shared" si="10"/>
        <v>0</v>
      </c>
      <c r="I165" s="41">
        <f t="shared" si="9"/>
        <v>0</v>
      </c>
      <c r="J165" s="123"/>
      <c r="K165" s="123"/>
    </row>
    <row r="166" spans="1:11" ht="25.5">
      <c r="A166" s="117" t="s">
        <v>800</v>
      </c>
      <c r="B166" s="121" t="s">
        <v>311</v>
      </c>
      <c r="C166" s="121" t="s">
        <v>665</v>
      </c>
      <c r="D166" s="44" t="s">
        <v>5</v>
      </c>
      <c r="E166" s="122">
        <v>20</v>
      </c>
      <c r="F166" s="41"/>
      <c r="G166" s="41">
        <f t="shared" si="8"/>
        <v>0</v>
      </c>
      <c r="H166" s="41">
        <f t="shared" si="10"/>
        <v>0</v>
      </c>
      <c r="I166" s="41">
        <f t="shared" si="9"/>
        <v>0</v>
      </c>
      <c r="J166" s="123"/>
      <c r="K166" s="123"/>
    </row>
    <row r="167" spans="1:11" ht="26" thickBot="1">
      <c r="A167" s="117" t="s">
        <v>801</v>
      </c>
      <c r="B167" s="130" t="s">
        <v>312</v>
      </c>
      <c r="C167" s="131" t="s">
        <v>664</v>
      </c>
      <c r="D167" s="132" t="s">
        <v>5</v>
      </c>
      <c r="E167" s="133">
        <v>20</v>
      </c>
      <c r="F167" s="52"/>
      <c r="G167" s="52">
        <f t="shared" si="8"/>
        <v>0</v>
      </c>
      <c r="H167" s="41">
        <f t="shared" si="10"/>
        <v>0</v>
      </c>
      <c r="I167" s="52">
        <f t="shared" si="9"/>
        <v>0</v>
      </c>
      <c r="J167" s="134"/>
      <c r="K167" s="134"/>
    </row>
    <row r="168" spans="1:11" s="56" customFormat="1" ht="13.5" thickBot="1">
      <c r="B168" s="55"/>
      <c r="C168" s="55"/>
      <c r="E168" s="135"/>
      <c r="F168" s="57" t="s">
        <v>112</v>
      </c>
      <c r="G168" s="58">
        <f>SUM(G105:G167)</f>
        <v>0</v>
      </c>
      <c r="H168" s="58"/>
      <c r="I168" s="59">
        <f>SUM(I105:I167)</f>
        <v>0</v>
      </c>
      <c r="J168" s="60"/>
      <c r="K168" s="60"/>
    </row>
    <row r="170" spans="1:11" s="4" customFormat="1">
      <c r="A170" s="26"/>
      <c r="B170" s="61" t="s">
        <v>114</v>
      </c>
      <c r="C170" s="61"/>
      <c r="D170" s="224" t="s">
        <v>116</v>
      </c>
      <c r="E170" s="224"/>
      <c r="F170" s="224"/>
      <c r="G170" s="224"/>
      <c r="H170" s="224"/>
      <c r="I170" s="224"/>
      <c r="J170" s="224"/>
    </row>
    <row r="171" spans="1:11" s="4" customFormat="1">
      <c r="A171" s="26"/>
      <c r="B171" s="61" t="s">
        <v>115</v>
      </c>
      <c r="C171" s="61"/>
      <c r="D171" s="224" t="s">
        <v>116</v>
      </c>
      <c r="E171" s="224"/>
      <c r="F171" s="224"/>
      <c r="G171" s="224"/>
      <c r="H171" s="224"/>
      <c r="I171" s="224"/>
      <c r="J171" s="224"/>
    </row>
    <row r="174" spans="1:11" s="103" customFormat="1">
      <c r="A174" s="101"/>
      <c r="B174" s="102"/>
      <c r="C174" s="102"/>
      <c r="E174" s="112"/>
      <c r="F174" s="102"/>
      <c r="G174" s="104"/>
      <c r="H174" s="105"/>
      <c r="I174" s="105"/>
      <c r="J174" s="105"/>
      <c r="K174" s="106"/>
    </row>
    <row r="175" spans="1:11" s="103" customFormat="1">
      <c r="A175" s="101"/>
      <c r="B175" s="136" t="s">
        <v>539</v>
      </c>
      <c r="E175" s="112"/>
      <c r="F175" s="136" t="s">
        <v>540</v>
      </c>
    </row>
    <row r="176" spans="1:11" s="103" customFormat="1">
      <c r="A176" s="101"/>
      <c r="E176" s="112"/>
      <c r="F176" s="136" t="s">
        <v>541</v>
      </c>
      <c r="K176" s="106"/>
    </row>
    <row r="177" spans="1:11" s="103" customFormat="1">
      <c r="A177" s="101"/>
      <c r="E177" s="112"/>
      <c r="F177" s="136" t="s">
        <v>542</v>
      </c>
      <c r="K177" s="106"/>
    </row>
    <row r="178" spans="1:11" s="103" customFormat="1">
      <c r="A178" s="101"/>
      <c r="E178" s="112"/>
      <c r="F178" s="136" t="s">
        <v>543</v>
      </c>
      <c r="K178" s="106"/>
    </row>
    <row r="179" spans="1:11" s="103" customFormat="1">
      <c r="A179" s="101"/>
      <c r="B179" s="102"/>
      <c r="C179" s="102"/>
      <c r="E179" s="112"/>
      <c r="F179" s="106"/>
      <c r="J179" s="105"/>
      <c r="K179" s="106"/>
    </row>
  </sheetData>
  <mergeCells count="6">
    <mergeCell ref="D171:J171"/>
    <mergeCell ref="H2:I2"/>
    <mergeCell ref="E3:G3"/>
    <mergeCell ref="D170:J170"/>
    <mergeCell ref="B6:L6"/>
    <mergeCell ref="B7:L7"/>
  </mergeCells>
  <phoneticPr fontId="3" type="noConversion"/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8"/>
  <sheetViews>
    <sheetView topLeftCell="A20" workbookViewId="0">
      <selection activeCell="E27" sqref="E27"/>
    </sheetView>
  </sheetViews>
  <sheetFormatPr defaultColWidth="9" defaultRowHeight="13"/>
  <cols>
    <col min="1" max="1" width="4.33203125" style="26" bestFit="1" customWidth="1"/>
    <col min="2" max="2" width="25.75" style="10" customWidth="1"/>
    <col min="3" max="3" width="30" style="109" customWidth="1"/>
    <col min="4" max="4" width="5.5" style="12" customWidth="1"/>
    <col min="5" max="5" width="4.83203125" style="12" bestFit="1" customWidth="1"/>
    <col min="6" max="6" width="11.83203125" style="14" customWidth="1"/>
    <col min="7" max="7" width="14.33203125" style="14" customWidth="1"/>
    <col min="8" max="8" width="10.33203125" style="14" bestFit="1" customWidth="1"/>
    <col min="9" max="9" width="14.75" style="14" customWidth="1"/>
    <col min="10" max="10" width="10.25" style="16" customWidth="1"/>
    <col min="11" max="16384" width="9" style="12"/>
  </cols>
  <sheetData>
    <row r="1" spans="1:11" s="4" customFormat="1">
      <c r="A1" s="26"/>
      <c r="B1" s="2"/>
      <c r="C1" s="2"/>
      <c r="F1" s="2"/>
      <c r="G1" s="5"/>
      <c r="H1" s="6"/>
      <c r="I1" s="6"/>
      <c r="J1" s="6"/>
      <c r="K1" s="7"/>
    </row>
    <row r="2" spans="1:11" s="4" customFormat="1">
      <c r="A2" s="26"/>
      <c r="B2" s="8" t="s">
        <v>465</v>
      </c>
      <c r="C2" s="8"/>
      <c r="F2" s="2"/>
      <c r="G2" s="5"/>
      <c r="H2" s="6"/>
      <c r="I2" s="223"/>
      <c r="J2" s="224"/>
      <c r="K2" s="7"/>
    </row>
    <row r="3" spans="1:11" s="4" customFormat="1">
      <c r="A3" s="26"/>
      <c r="B3" s="2"/>
      <c r="C3" s="2"/>
      <c r="E3" s="224" t="s">
        <v>113</v>
      </c>
      <c r="F3" s="224"/>
      <c r="G3" s="224"/>
      <c r="H3" s="224"/>
      <c r="I3" s="6"/>
      <c r="J3" s="6"/>
      <c r="K3" s="7"/>
    </row>
    <row r="4" spans="1:11" ht="26">
      <c r="C4" s="10"/>
      <c r="F4" s="10"/>
      <c r="G4" s="13"/>
      <c r="J4" s="15" t="s">
        <v>533</v>
      </c>
      <c r="K4" s="16"/>
    </row>
    <row r="5" spans="1:11">
      <c r="C5" s="10"/>
      <c r="F5" s="10"/>
      <c r="G5" s="13"/>
      <c r="J5" s="15"/>
      <c r="K5" s="16"/>
    </row>
    <row r="6" spans="1:11">
      <c r="B6" s="226" t="s">
        <v>467</v>
      </c>
      <c r="C6" s="226"/>
      <c r="D6" s="227"/>
      <c r="E6" s="227"/>
      <c r="F6" s="227"/>
      <c r="G6" s="227"/>
      <c r="H6" s="227"/>
      <c r="I6" s="227"/>
      <c r="J6" s="227"/>
      <c r="K6" s="227"/>
    </row>
    <row r="7" spans="1:11">
      <c r="C7" s="10"/>
      <c r="F7" s="10"/>
      <c r="G7" s="13"/>
      <c r="J7" s="15"/>
      <c r="K7" s="16"/>
    </row>
    <row r="8" spans="1:11" ht="45" customHeight="1" thickBot="1">
      <c r="B8" s="228" t="s">
        <v>443</v>
      </c>
      <c r="C8" s="228"/>
      <c r="D8" s="229"/>
      <c r="E8" s="229"/>
      <c r="F8" s="229"/>
      <c r="G8" s="229"/>
      <c r="H8" s="229"/>
      <c r="I8" s="229"/>
      <c r="J8" s="229"/>
      <c r="K8" s="229"/>
    </row>
    <row r="9" spans="1:11" s="26" customFormat="1" ht="52">
      <c r="A9" s="143" t="s">
        <v>1</v>
      </c>
      <c r="B9" s="144" t="s">
        <v>2</v>
      </c>
      <c r="C9" s="145" t="s">
        <v>444</v>
      </c>
      <c r="D9" s="146" t="s">
        <v>111</v>
      </c>
      <c r="E9" s="146" t="s">
        <v>0</v>
      </c>
      <c r="F9" s="147" t="s">
        <v>436</v>
      </c>
      <c r="G9" s="148" t="s">
        <v>437</v>
      </c>
      <c r="H9" s="148" t="s">
        <v>438</v>
      </c>
      <c r="I9" s="148" t="s">
        <v>439</v>
      </c>
      <c r="J9" s="148" t="s">
        <v>440</v>
      </c>
      <c r="K9" s="149" t="s">
        <v>3</v>
      </c>
    </row>
    <row r="10" spans="1:11" s="31" customFormat="1" ht="13.5" thickBot="1">
      <c r="A10" s="150"/>
      <c r="B10" s="151">
        <v>1</v>
      </c>
      <c r="C10" s="83">
        <v>2</v>
      </c>
      <c r="D10" s="84">
        <v>3</v>
      </c>
      <c r="E10" s="84">
        <v>4</v>
      </c>
      <c r="F10" s="83">
        <v>5</v>
      </c>
      <c r="G10" s="83">
        <v>6</v>
      </c>
      <c r="H10" s="83">
        <v>7</v>
      </c>
      <c r="I10" s="83">
        <v>8</v>
      </c>
      <c r="J10" s="83">
        <v>9</v>
      </c>
      <c r="K10" s="85">
        <v>10</v>
      </c>
    </row>
    <row r="11" spans="1:11" s="31" customFormat="1" ht="20.25" customHeight="1">
      <c r="A11" s="208" t="s">
        <v>4</v>
      </c>
      <c r="B11" s="209" t="s">
        <v>775</v>
      </c>
      <c r="C11" s="205"/>
      <c r="D11" s="210" t="s">
        <v>717</v>
      </c>
      <c r="E11" s="211">
        <v>100</v>
      </c>
      <c r="F11" s="206"/>
      <c r="G11" s="206"/>
      <c r="H11" s="206"/>
      <c r="I11" s="206"/>
      <c r="J11" s="206"/>
      <c r="K11" s="207"/>
    </row>
    <row r="12" spans="1:11" ht="25.5">
      <c r="A12" s="94" t="s">
        <v>6</v>
      </c>
      <c r="B12" s="152" t="s">
        <v>353</v>
      </c>
      <c r="C12" s="72" t="s">
        <v>353</v>
      </c>
      <c r="D12" s="76" t="s">
        <v>717</v>
      </c>
      <c r="E12" s="76">
        <v>200</v>
      </c>
      <c r="F12" s="77"/>
      <c r="G12" s="77">
        <f>F12*E12</f>
        <v>0</v>
      </c>
      <c r="H12" s="77">
        <f>F12*0.05</f>
        <v>0</v>
      </c>
      <c r="I12" s="77">
        <f>H12*E12</f>
        <v>0</v>
      </c>
      <c r="J12" s="78"/>
      <c r="K12" s="79"/>
    </row>
    <row r="13" spans="1:11" ht="25.5">
      <c r="A13" s="94" t="s">
        <v>7</v>
      </c>
      <c r="B13" s="153" t="s">
        <v>354</v>
      </c>
      <c r="C13" s="72" t="s">
        <v>666</v>
      </c>
      <c r="D13" s="39" t="s">
        <v>435</v>
      </c>
      <c r="E13" s="39">
        <v>80</v>
      </c>
      <c r="F13" s="41"/>
      <c r="G13" s="41">
        <f t="shared" ref="G13:G30" si="0">F13*E13</f>
        <v>0</v>
      </c>
      <c r="H13" s="41">
        <f t="shared" ref="H13:H30" si="1">F13*0.05</f>
        <v>0</v>
      </c>
      <c r="I13" s="41">
        <f t="shared" ref="I13:I30" si="2">H13*E13</f>
        <v>0</v>
      </c>
      <c r="J13" s="42"/>
      <c r="K13" s="80"/>
    </row>
    <row r="14" spans="1:11" ht="38">
      <c r="A14" s="94" t="s">
        <v>8</v>
      </c>
      <c r="B14" s="153" t="s">
        <v>355</v>
      </c>
      <c r="C14" s="72" t="s">
        <v>667</v>
      </c>
      <c r="D14" s="39" t="s">
        <v>435</v>
      </c>
      <c r="E14" s="39">
        <v>20</v>
      </c>
      <c r="F14" s="41"/>
      <c r="G14" s="41">
        <f t="shared" si="0"/>
        <v>0</v>
      </c>
      <c r="H14" s="41">
        <f t="shared" si="1"/>
        <v>0</v>
      </c>
      <c r="I14" s="41">
        <f t="shared" si="2"/>
        <v>0</v>
      </c>
      <c r="J14" s="42"/>
      <c r="K14" s="80"/>
    </row>
    <row r="15" spans="1:11" ht="38">
      <c r="A15" s="94" t="s">
        <v>9</v>
      </c>
      <c r="B15" s="153" t="s">
        <v>356</v>
      </c>
      <c r="C15" s="72" t="s">
        <v>668</v>
      </c>
      <c r="D15" s="39" t="s">
        <v>435</v>
      </c>
      <c r="E15" s="39">
        <v>900</v>
      </c>
      <c r="F15" s="41"/>
      <c r="G15" s="41">
        <f t="shared" si="0"/>
        <v>0</v>
      </c>
      <c r="H15" s="41">
        <f t="shared" si="1"/>
        <v>0</v>
      </c>
      <c r="I15" s="41">
        <f t="shared" si="2"/>
        <v>0</v>
      </c>
      <c r="J15" s="42"/>
      <c r="K15" s="80"/>
    </row>
    <row r="16" spans="1:11" s="46" customFormat="1" ht="25.5">
      <c r="A16" s="94" t="s">
        <v>10</v>
      </c>
      <c r="B16" s="153" t="s">
        <v>357</v>
      </c>
      <c r="C16" s="72" t="s">
        <v>669</v>
      </c>
      <c r="D16" s="44" t="s">
        <v>435</v>
      </c>
      <c r="E16" s="39">
        <v>30</v>
      </c>
      <c r="F16" s="45"/>
      <c r="G16" s="45">
        <f t="shared" si="0"/>
        <v>0</v>
      </c>
      <c r="H16" s="41">
        <f t="shared" si="1"/>
        <v>0</v>
      </c>
      <c r="I16" s="45">
        <f t="shared" si="2"/>
        <v>0</v>
      </c>
      <c r="J16" s="44"/>
      <c r="K16" s="80"/>
    </row>
    <row r="17" spans="1:11">
      <c r="A17" s="94" t="s">
        <v>11</v>
      </c>
      <c r="B17" s="153" t="s">
        <v>358</v>
      </c>
      <c r="C17" s="72" t="s">
        <v>670</v>
      </c>
      <c r="D17" s="39" t="s">
        <v>717</v>
      </c>
      <c r="E17" s="39">
        <v>400</v>
      </c>
      <c r="F17" s="41"/>
      <c r="G17" s="41">
        <f t="shared" si="0"/>
        <v>0</v>
      </c>
      <c r="H17" s="41">
        <f t="shared" si="1"/>
        <v>0</v>
      </c>
      <c r="I17" s="41">
        <f t="shared" si="2"/>
        <v>0</v>
      </c>
      <c r="J17" s="42"/>
      <c r="K17" s="80"/>
    </row>
    <row r="18" spans="1:11" ht="38">
      <c r="A18" s="94" t="s">
        <v>12</v>
      </c>
      <c r="B18" s="153" t="s">
        <v>359</v>
      </c>
      <c r="C18" s="72" t="s">
        <v>671</v>
      </c>
      <c r="D18" s="39" t="s">
        <v>5</v>
      </c>
      <c r="E18" s="39">
        <v>30</v>
      </c>
      <c r="F18" s="41"/>
      <c r="G18" s="41">
        <f t="shared" si="0"/>
        <v>0</v>
      </c>
      <c r="H18" s="41">
        <f t="shared" si="1"/>
        <v>0</v>
      </c>
      <c r="I18" s="41">
        <f t="shared" si="2"/>
        <v>0</v>
      </c>
      <c r="J18" s="42"/>
      <c r="K18" s="80"/>
    </row>
    <row r="19" spans="1:11" ht="25.5">
      <c r="A19" s="94" t="s">
        <v>13</v>
      </c>
      <c r="B19" s="153" t="s">
        <v>360</v>
      </c>
      <c r="C19" s="72" t="s">
        <v>360</v>
      </c>
      <c r="D19" s="39" t="s">
        <v>717</v>
      </c>
      <c r="E19" s="39">
        <v>6800</v>
      </c>
      <c r="F19" s="41"/>
      <c r="G19" s="41">
        <f t="shared" si="0"/>
        <v>0</v>
      </c>
      <c r="H19" s="41">
        <f t="shared" si="1"/>
        <v>0</v>
      </c>
      <c r="I19" s="41">
        <f t="shared" si="2"/>
        <v>0</v>
      </c>
      <c r="J19" s="42"/>
      <c r="K19" s="80"/>
    </row>
    <row r="20" spans="1:11">
      <c r="A20" s="94" t="s">
        <v>14</v>
      </c>
      <c r="B20" s="153" t="s">
        <v>361</v>
      </c>
      <c r="C20" s="72" t="s">
        <v>361</v>
      </c>
      <c r="D20" s="39" t="s">
        <v>717</v>
      </c>
      <c r="E20" s="39">
        <v>100</v>
      </c>
      <c r="F20" s="41"/>
      <c r="G20" s="41">
        <f t="shared" si="0"/>
        <v>0</v>
      </c>
      <c r="H20" s="41">
        <f t="shared" si="1"/>
        <v>0</v>
      </c>
      <c r="I20" s="41">
        <f t="shared" si="2"/>
        <v>0</v>
      </c>
      <c r="J20" s="42"/>
      <c r="K20" s="80"/>
    </row>
    <row r="21" spans="1:11" ht="25.5">
      <c r="A21" s="94" t="s">
        <v>15</v>
      </c>
      <c r="B21" s="153" t="s">
        <v>362</v>
      </c>
      <c r="C21" s="72" t="s">
        <v>362</v>
      </c>
      <c r="D21" s="39" t="s">
        <v>5</v>
      </c>
      <c r="E21" s="39">
        <v>80</v>
      </c>
      <c r="F21" s="41"/>
      <c r="G21" s="41">
        <f t="shared" si="0"/>
        <v>0</v>
      </c>
      <c r="H21" s="41">
        <f t="shared" si="1"/>
        <v>0</v>
      </c>
      <c r="I21" s="41">
        <f t="shared" si="2"/>
        <v>0</v>
      </c>
      <c r="J21" s="42"/>
      <c r="K21" s="80"/>
    </row>
    <row r="22" spans="1:11" ht="25.5">
      <c r="A22" s="94" t="s">
        <v>16</v>
      </c>
      <c r="B22" s="153" t="s">
        <v>363</v>
      </c>
      <c r="C22" s="153" t="s">
        <v>363</v>
      </c>
      <c r="D22" s="39" t="s">
        <v>435</v>
      </c>
      <c r="E22" s="39">
        <v>250</v>
      </c>
      <c r="F22" s="41"/>
      <c r="G22" s="41">
        <f t="shared" si="0"/>
        <v>0</v>
      </c>
      <c r="H22" s="41">
        <f t="shared" si="1"/>
        <v>0</v>
      </c>
      <c r="I22" s="41">
        <f t="shared" si="2"/>
        <v>0</v>
      </c>
      <c r="J22" s="42"/>
      <c r="K22" s="80"/>
    </row>
    <row r="23" spans="1:11" ht="25.5">
      <c r="A23" s="94" t="s">
        <v>17</v>
      </c>
      <c r="B23" s="153" t="s">
        <v>364</v>
      </c>
      <c r="C23" s="153" t="s">
        <v>364</v>
      </c>
      <c r="D23" s="39" t="s">
        <v>435</v>
      </c>
      <c r="E23" s="39">
        <v>250</v>
      </c>
      <c r="F23" s="41"/>
      <c r="G23" s="41">
        <f t="shared" si="0"/>
        <v>0</v>
      </c>
      <c r="H23" s="41">
        <f t="shared" si="1"/>
        <v>0</v>
      </c>
      <c r="I23" s="41">
        <f t="shared" si="2"/>
        <v>0</v>
      </c>
      <c r="J23" s="42"/>
      <c r="K23" s="80"/>
    </row>
    <row r="24" spans="1:11" ht="25.5">
      <c r="A24" s="94" t="s">
        <v>18</v>
      </c>
      <c r="B24" s="153" t="s">
        <v>365</v>
      </c>
      <c r="C24" s="72" t="s">
        <v>672</v>
      </c>
      <c r="D24" s="39" t="s">
        <v>435</v>
      </c>
      <c r="E24" s="39">
        <v>80</v>
      </c>
      <c r="F24" s="41"/>
      <c r="G24" s="41">
        <f t="shared" si="0"/>
        <v>0</v>
      </c>
      <c r="H24" s="41">
        <f t="shared" si="1"/>
        <v>0</v>
      </c>
      <c r="I24" s="41">
        <f t="shared" si="2"/>
        <v>0</v>
      </c>
      <c r="J24" s="42"/>
      <c r="K24" s="80"/>
    </row>
    <row r="25" spans="1:11" ht="25.5">
      <c r="A25" s="94" t="s">
        <v>19</v>
      </c>
      <c r="B25" s="153" t="s">
        <v>366</v>
      </c>
      <c r="C25" s="72" t="s">
        <v>366</v>
      </c>
      <c r="D25" s="39" t="s">
        <v>5</v>
      </c>
      <c r="E25" s="39">
        <v>50</v>
      </c>
      <c r="F25" s="41"/>
      <c r="G25" s="41">
        <f t="shared" si="0"/>
        <v>0</v>
      </c>
      <c r="H25" s="41">
        <f t="shared" si="1"/>
        <v>0</v>
      </c>
      <c r="I25" s="41">
        <f t="shared" si="2"/>
        <v>0</v>
      </c>
      <c r="J25" s="42"/>
      <c r="K25" s="80"/>
    </row>
    <row r="26" spans="1:11" ht="25.5">
      <c r="A26" s="94" t="s">
        <v>20</v>
      </c>
      <c r="B26" s="153" t="s">
        <v>367</v>
      </c>
      <c r="C26" s="153" t="s">
        <v>367</v>
      </c>
      <c r="D26" s="39" t="s">
        <v>5</v>
      </c>
      <c r="E26" s="39">
        <v>100</v>
      </c>
      <c r="F26" s="41"/>
      <c r="G26" s="41">
        <f t="shared" si="0"/>
        <v>0</v>
      </c>
      <c r="H26" s="41">
        <f t="shared" si="1"/>
        <v>0</v>
      </c>
      <c r="I26" s="41">
        <f t="shared" si="2"/>
        <v>0</v>
      </c>
      <c r="J26" s="42"/>
      <c r="K26" s="80"/>
    </row>
    <row r="27" spans="1:11" ht="25.5">
      <c r="A27" s="94" t="s">
        <v>21</v>
      </c>
      <c r="B27" s="153" t="s">
        <v>368</v>
      </c>
      <c r="C27" s="153" t="s">
        <v>368</v>
      </c>
      <c r="D27" s="39" t="s">
        <v>435</v>
      </c>
      <c r="E27" s="39">
        <v>220</v>
      </c>
      <c r="F27" s="41"/>
      <c r="G27" s="41">
        <f t="shared" si="0"/>
        <v>0</v>
      </c>
      <c r="H27" s="41">
        <f t="shared" si="1"/>
        <v>0</v>
      </c>
      <c r="I27" s="41">
        <f t="shared" si="2"/>
        <v>0</v>
      </c>
      <c r="J27" s="42"/>
      <c r="K27" s="80"/>
    </row>
    <row r="28" spans="1:11" ht="25.5">
      <c r="A28" s="94" t="s">
        <v>22</v>
      </c>
      <c r="B28" s="153" t="s">
        <v>369</v>
      </c>
      <c r="C28" s="153" t="s">
        <v>369</v>
      </c>
      <c r="D28" s="39" t="s">
        <v>435</v>
      </c>
      <c r="E28" s="39">
        <v>50</v>
      </c>
      <c r="F28" s="41"/>
      <c r="G28" s="41">
        <f t="shared" si="0"/>
        <v>0</v>
      </c>
      <c r="H28" s="41">
        <f t="shared" si="1"/>
        <v>0</v>
      </c>
      <c r="I28" s="41">
        <f t="shared" si="2"/>
        <v>0</v>
      </c>
      <c r="J28" s="42"/>
      <c r="K28" s="80"/>
    </row>
    <row r="29" spans="1:11" ht="25.5">
      <c r="A29" s="94" t="s">
        <v>23</v>
      </c>
      <c r="B29" s="153" t="s">
        <v>370</v>
      </c>
      <c r="C29" s="153" t="s">
        <v>370</v>
      </c>
      <c r="D29" s="39" t="s">
        <v>717</v>
      </c>
      <c r="E29" s="39">
        <v>200</v>
      </c>
      <c r="F29" s="41"/>
      <c r="G29" s="41">
        <f t="shared" si="0"/>
        <v>0</v>
      </c>
      <c r="H29" s="41">
        <f t="shared" si="1"/>
        <v>0</v>
      </c>
      <c r="I29" s="41">
        <f t="shared" si="2"/>
        <v>0</v>
      </c>
      <c r="J29" s="42"/>
      <c r="K29" s="80"/>
    </row>
    <row r="30" spans="1:11" ht="26" thickBot="1">
      <c r="A30" s="94" t="s">
        <v>24</v>
      </c>
      <c r="B30" s="130" t="s">
        <v>371</v>
      </c>
      <c r="C30" s="130" t="s">
        <v>371</v>
      </c>
      <c r="D30" s="50" t="s">
        <v>717</v>
      </c>
      <c r="E30" s="50">
        <v>160</v>
      </c>
      <c r="F30" s="52"/>
      <c r="G30" s="52">
        <f t="shared" si="0"/>
        <v>0</v>
      </c>
      <c r="H30" s="52">
        <f t="shared" si="1"/>
        <v>0</v>
      </c>
      <c r="I30" s="52">
        <f t="shared" si="2"/>
        <v>0</v>
      </c>
      <c r="J30" s="53"/>
      <c r="K30" s="74"/>
    </row>
    <row r="31" spans="1:11" s="56" customFormat="1" ht="13.5" thickBot="1">
      <c r="B31" s="55"/>
      <c r="C31" s="109"/>
      <c r="F31" s="57" t="s">
        <v>112</v>
      </c>
      <c r="G31" s="58">
        <f>SUM(G12:G30)</f>
        <v>0</v>
      </c>
      <c r="H31" s="58"/>
      <c r="I31" s="59">
        <f>SUM(I12:I30)</f>
        <v>0</v>
      </c>
      <c r="J31" s="100">
        <v>0.05</v>
      </c>
    </row>
    <row r="33" spans="1:11" s="4" customFormat="1">
      <c r="A33" s="26"/>
      <c r="B33" s="61" t="s">
        <v>114</v>
      </c>
      <c r="C33" s="109"/>
      <c r="D33" s="224" t="s">
        <v>116</v>
      </c>
      <c r="E33" s="224"/>
      <c r="F33" s="224"/>
      <c r="G33" s="224"/>
      <c r="H33" s="224"/>
      <c r="I33" s="224"/>
      <c r="J33" s="224"/>
    </row>
    <row r="34" spans="1:11" s="4" customFormat="1">
      <c r="A34" s="26"/>
      <c r="B34" s="61" t="s">
        <v>115</v>
      </c>
      <c r="C34" s="109"/>
      <c r="D34" s="224" t="s">
        <v>116</v>
      </c>
      <c r="E34" s="224"/>
      <c r="F34" s="224"/>
      <c r="G34" s="224"/>
      <c r="H34" s="224"/>
      <c r="I34" s="224"/>
      <c r="J34" s="224"/>
    </row>
    <row r="35" spans="1:11">
      <c r="B35" s="62"/>
      <c r="D35" s="225"/>
      <c r="E35" s="225"/>
      <c r="F35" s="225"/>
      <c r="G35" s="225"/>
      <c r="H35" s="225"/>
      <c r="I35" s="225"/>
    </row>
    <row r="36" spans="1:11" s="103" customFormat="1">
      <c r="A36" s="101"/>
      <c r="B36" s="102"/>
      <c r="C36" s="102"/>
      <c r="F36" s="102"/>
      <c r="G36" s="104"/>
      <c r="H36" s="105"/>
      <c r="I36" s="105"/>
      <c r="J36" s="105"/>
      <c r="K36" s="106"/>
    </row>
    <row r="37" spans="1:11" s="103" customFormat="1">
      <c r="A37" s="101"/>
      <c r="B37" s="136" t="s">
        <v>539</v>
      </c>
      <c r="F37" s="136" t="s">
        <v>540</v>
      </c>
    </row>
    <row r="38" spans="1:11" s="103" customFormat="1">
      <c r="A38" s="101"/>
      <c r="F38" s="136" t="s">
        <v>541</v>
      </c>
      <c r="K38" s="106"/>
    </row>
    <row r="39" spans="1:11" s="103" customFormat="1">
      <c r="A39" s="101"/>
      <c r="F39" s="136" t="s">
        <v>542</v>
      </c>
      <c r="K39" s="106"/>
    </row>
    <row r="40" spans="1:11" s="103" customFormat="1">
      <c r="A40" s="101"/>
      <c r="F40" s="136" t="s">
        <v>543</v>
      </c>
      <c r="K40" s="106"/>
    </row>
    <row r="41" spans="1:11" s="103" customFormat="1">
      <c r="A41" s="101"/>
      <c r="B41" s="102"/>
      <c r="C41" s="102"/>
      <c r="F41" s="106"/>
      <c r="J41" s="105"/>
      <c r="K41" s="106"/>
    </row>
    <row r="42" spans="1:11" s="103" customFormat="1">
      <c r="A42" s="101"/>
      <c r="B42" s="102"/>
      <c r="C42" s="154"/>
      <c r="F42" s="105"/>
      <c r="G42" s="105"/>
      <c r="H42" s="105"/>
      <c r="I42" s="105"/>
      <c r="J42" s="106"/>
    </row>
    <row r="43" spans="1:11" s="103" customFormat="1">
      <c r="A43" s="101"/>
      <c r="B43" s="102"/>
      <c r="C43" s="154"/>
      <c r="F43" s="105"/>
      <c r="G43" s="105"/>
      <c r="H43" s="105"/>
      <c r="I43" s="105"/>
      <c r="J43" s="106"/>
    </row>
    <row r="44" spans="1:11" s="103" customFormat="1">
      <c r="A44" s="101"/>
      <c r="B44" s="102"/>
      <c r="C44" s="154"/>
      <c r="F44" s="105"/>
      <c r="G44" s="105"/>
      <c r="H44" s="105"/>
      <c r="I44" s="105"/>
      <c r="J44" s="106"/>
    </row>
    <row r="45" spans="1:11" s="103" customFormat="1">
      <c r="A45" s="101"/>
      <c r="B45" s="102"/>
      <c r="C45" s="154"/>
      <c r="F45" s="105"/>
      <c r="G45" s="105"/>
      <c r="H45" s="105"/>
      <c r="I45" s="105"/>
      <c r="J45" s="106"/>
    </row>
    <row r="155" spans="3:3">
      <c r="C155" s="15"/>
    </row>
    <row r="157" spans="3:3">
      <c r="C157" s="155"/>
    </row>
    <row r="158" spans="3:3">
      <c r="C158" s="155"/>
    </row>
  </sheetData>
  <mergeCells count="7">
    <mergeCell ref="D33:J33"/>
    <mergeCell ref="D34:J34"/>
    <mergeCell ref="D35:I35"/>
    <mergeCell ref="I2:J2"/>
    <mergeCell ref="E3:H3"/>
    <mergeCell ref="B6:K6"/>
    <mergeCell ref="B8:K8"/>
  </mergeCells>
  <phoneticPr fontId="3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opLeftCell="A22" workbookViewId="0">
      <selection activeCell="M19" sqref="M18:M19"/>
    </sheetView>
  </sheetViews>
  <sheetFormatPr defaultColWidth="9" defaultRowHeight="13"/>
  <cols>
    <col min="1" max="1" width="4.33203125" style="26" bestFit="1" customWidth="1"/>
    <col min="2" max="2" width="24.08203125" style="10" customWidth="1"/>
    <col min="3" max="3" width="21.58203125" style="10" customWidth="1"/>
    <col min="4" max="4" width="5.5" style="12" customWidth="1"/>
    <col min="5" max="5" width="5.25" style="12" bestFit="1" customWidth="1"/>
    <col min="6" max="6" width="11.83203125" style="14" customWidth="1"/>
    <col min="7" max="7" width="10.5" style="14" customWidth="1"/>
    <col min="8" max="8" width="10.33203125" style="14" bestFit="1" customWidth="1"/>
    <col min="9" max="9" width="10.25" style="14" customWidth="1"/>
    <col min="10" max="10" width="8.33203125" style="12" customWidth="1"/>
    <col min="11" max="16384" width="9" style="12"/>
  </cols>
  <sheetData>
    <row r="1" spans="1:12" s="4" customFormat="1">
      <c r="A1" s="26"/>
      <c r="B1" s="2"/>
      <c r="C1" s="2"/>
      <c r="D1" s="2"/>
      <c r="G1" s="2"/>
      <c r="H1" s="5"/>
      <c r="I1" s="6"/>
      <c r="J1" s="6"/>
      <c r="K1" s="6"/>
      <c r="L1" s="7"/>
    </row>
    <row r="2" spans="1:12" s="4" customFormat="1">
      <c r="A2" s="26"/>
      <c r="B2" s="8" t="s">
        <v>465</v>
      </c>
      <c r="C2" s="8"/>
      <c r="D2" s="8"/>
      <c r="G2" s="2"/>
      <c r="H2" s="5"/>
      <c r="I2" s="6"/>
      <c r="J2" s="223" t="s">
        <v>441</v>
      </c>
      <c r="K2" s="224"/>
      <c r="L2" s="7"/>
    </row>
    <row r="3" spans="1:12" s="4" customFormat="1" ht="14.25" customHeight="1">
      <c r="A3" s="26"/>
      <c r="B3" s="2"/>
      <c r="C3" s="230" t="s">
        <v>113</v>
      </c>
      <c r="D3" s="230"/>
      <c r="E3" s="230"/>
      <c r="F3" s="230"/>
      <c r="G3" s="230"/>
      <c r="H3" s="230"/>
      <c r="I3" s="230"/>
      <c r="J3" s="6"/>
      <c r="K3" s="6"/>
      <c r="L3" s="7"/>
    </row>
    <row r="4" spans="1:12" ht="26">
      <c r="D4" s="10"/>
      <c r="F4" s="12"/>
      <c r="G4" s="10"/>
      <c r="H4" s="13"/>
      <c r="J4" s="14"/>
      <c r="K4" s="15" t="s">
        <v>534</v>
      </c>
      <c r="L4" s="16"/>
    </row>
    <row r="5" spans="1:12">
      <c r="D5" s="10"/>
      <c r="F5" s="12"/>
      <c r="G5" s="10"/>
      <c r="H5" s="13"/>
      <c r="J5" s="14"/>
      <c r="K5" s="15"/>
      <c r="L5" s="16"/>
    </row>
    <row r="6" spans="1:12">
      <c r="B6" s="226" t="s">
        <v>468</v>
      </c>
      <c r="C6" s="226"/>
      <c r="D6" s="226"/>
      <c r="E6" s="227"/>
      <c r="F6" s="227"/>
      <c r="G6" s="227"/>
      <c r="H6" s="227"/>
      <c r="I6" s="227"/>
      <c r="J6" s="227"/>
      <c r="K6" s="227"/>
      <c r="L6" s="227"/>
    </row>
    <row r="7" spans="1:12">
      <c r="D7" s="10"/>
      <c r="F7" s="12"/>
      <c r="G7" s="10"/>
      <c r="H7" s="13"/>
      <c r="J7" s="14"/>
      <c r="K7" s="15"/>
      <c r="L7" s="16"/>
    </row>
    <row r="8" spans="1:12" ht="45" customHeight="1">
      <c r="B8" s="228" t="s">
        <v>499</v>
      </c>
      <c r="C8" s="228"/>
      <c r="D8" s="228"/>
      <c r="E8" s="229"/>
      <c r="F8" s="229"/>
      <c r="G8" s="229"/>
      <c r="H8" s="229"/>
      <c r="I8" s="229"/>
      <c r="J8" s="229"/>
      <c r="K8" s="229"/>
      <c r="L8" s="229"/>
    </row>
    <row r="9" spans="1:12" ht="13.5" thickBot="1"/>
    <row r="10" spans="1:12" s="17" customFormat="1" ht="52">
      <c r="A10" s="87" t="s">
        <v>1</v>
      </c>
      <c r="B10" s="89" t="s">
        <v>2</v>
      </c>
      <c r="C10" s="89" t="s">
        <v>444</v>
      </c>
      <c r="D10" s="88" t="s">
        <v>111</v>
      </c>
      <c r="E10" s="88" t="s">
        <v>0</v>
      </c>
      <c r="F10" s="89" t="s">
        <v>436</v>
      </c>
      <c r="G10" s="90" t="s">
        <v>437</v>
      </c>
      <c r="H10" s="90" t="s">
        <v>438</v>
      </c>
      <c r="I10" s="90" t="s">
        <v>439</v>
      </c>
      <c r="J10" s="90" t="s">
        <v>440</v>
      </c>
      <c r="K10" s="91" t="s">
        <v>3</v>
      </c>
    </row>
    <row r="11" spans="1:12" s="31" customFormat="1" ht="13.5" thickBot="1">
      <c r="A11" s="82"/>
      <c r="B11" s="83">
        <v>1</v>
      </c>
      <c r="C11" s="83">
        <v>2</v>
      </c>
      <c r="D11" s="84">
        <v>3</v>
      </c>
      <c r="E11" s="84">
        <v>4</v>
      </c>
      <c r="F11" s="83">
        <v>5</v>
      </c>
      <c r="G11" s="83">
        <v>6</v>
      </c>
      <c r="H11" s="83">
        <v>7</v>
      </c>
      <c r="I11" s="83">
        <v>8</v>
      </c>
      <c r="J11" s="83">
        <v>9</v>
      </c>
      <c r="K11" s="85">
        <v>10</v>
      </c>
    </row>
    <row r="12" spans="1:12" ht="25.5">
      <c r="A12" s="86" t="s">
        <v>4</v>
      </c>
      <c r="B12" s="75" t="s">
        <v>372</v>
      </c>
      <c r="C12" s="75" t="s">
        <v>673</v>
      </c>
      <c r="D12" s="76" t="s">
        <v>435</v>
      </c>
      <c r="E12" s="76">
        <v>80</v>
      </c>
      <c r="F12" s="77"/>
      <c r="G12" s="77">
        <f>F12*E12</f>
        <v>0</v>
      </c>
      <c r="H12" s="77"/>
      <c r="I12" s="77">
        <f>H12*E12</f>
        <v>0</v>
      </c>
      <c r="J12" s="78"/>
      <c r="K12" s="79"/>
    </row>
    <row r="13" spans="1:12" ht="25.5">
      <c r="A13" s="86" t="s">
        <v>6</v>
      </c>
      <c r="B13" s="72" t="s">
        <v>373</v>
      </c>
      <c r="C13" s="72" t="s">
        <v>674</v>
      </c>
      <c r="D13" s="39" t="s">
        <v>435</v>
      </c>
      <c r="E13" s="39">
        <v>440</v>
      </c>
      <c r="F13" s="41"/>
      <c r="G13" s="41">
        <f t="shared" ref="G13:G61" si="0">F13*E13</f>
        <v>0</v>
      </c>
      <c r="H13" s="41"/>
      <c r="I13" s="41">
        <f t="shared" ref="I13:I61" si="1">H13*E13</f>
        <v>0</v>
      </c>
      <c r="J13" s="42"/>
      <c r="K13" s="80"/>
    </row>
    <row r="14" spans="1:12" ht="25.5">
      <c r="A14" s="86" t="s">
        <v>7</v>
      </c>
      <c r="B14" s="72" t="s">
        <v>374</v>
      </c>
      <c r="C14" s="72" t="s">
        <v>675</v>
      </c>
      <c r="D14" s="39" t="s">
        <v>5</v>
      </c>
      <c r="E14" s="39">
        <v>30</v>
      </c>
      <c r="F14" s="41"/>
      <c r="G14" s="41">
        <f t="shared" si="0"/>
        <v>0</v>
      </c>
      <c r="H14" s="41"/>
      <c r="I14" s="41">
        <f t="shared" si="1"/>
        <v>0</v>
      </c>
      <c r="J14" s="42"/>
      <c r="K14" s="80"/>
    </row>
    <row r="15" spans="1:12" ht="25.5">
      <c r="A15" s="86" t="s">
        <v>8</v>
      </c>
      <c r="B15" s="72" t="s">
        <v>375</v>
      </c>
      <c r="C15" s="72" t="s">
        <v>676</v>
      </c>
      <c r="D15" s="39" t="s">
        <v>5</v>
      </c>
      <c r="E15" s="39">
        <v>30</v>
      </c>
      <c r="F15" s="41"/>
      <c r="G15" s="41">
        <f t="shared" si="0"/>
        <v>0</v>
      </c>
      <c r="H15" s="41"/>
      <c r="I15" s="41">
        <f t="shared" si="1"/>
        <v>0</v>
      </c>
      <c r="J15" s="42"/>
      <c r="K15" s="80"/>
    </row>
    <row r="16" spans="1:12" ht="25.5">
      <c r="A16" s="86" t="s">
        <v>9</v>
      </c>
      <c r="B16" s="72" t="s">
        <v>376</v>
      </c>
      <c r="C16" s="72" t="s">
        <v>677</v>
      </c>
      <c r="D16" s="39" t="s">
        <v>435</v>
      </c>
      <c r="E16" s="39">
        <v>670</v>
      </c>
      <c r="F16" s="41"/>
      <c r="G16" s="41">
        <f t="shared" si="0"/>
        <v>0</v>
      </c>
      <c r="H16" s="41"/>
      <c r="I16" s="41">
        <f t="shared" si="1"/>
        <v>0</v>
      </c>
      <c r="J16" s="42"/>
      <c r="K16" s="80"/>
    </row>
    <row r="17" spans="1:11" s="46" customFormat="1">
      <c r="A17" s="86" t="s">
        <v>10</v>
      </c>
      <c r="B17" s="72" t="s">
        <v>181</v>
      </c>
      <c r="C17" s="72" t="s">
        <v>678</v>
      </c>
      <c r="D17" s="44" t="s">
        <v>435</v>
      </c>
      <c r="E17" s="44">
        <v>15</v>
      </c>
      <c r="F17" s="45"/>
      <c r="G17" s="45">
        <f t="shared" si="0"/>
        <v>0</v>
      </c>
      <c r="H17" s="41"/>
      <c r="I17" s="45">
        <f t="shared" si="1"/>
        <v>0</v>
      </c>
      <c r="J17" s="42"/>
      <c r="K17" s="80"/>
    </row>
    <row r="18" spans="1:11" ht="38">
      <c r="A18" s="86" t="s">
        <v>11</v>
      </c>
      <c r="B18" s="72" t="s">
        <v>377</v>
      </c>
      <c r="C18" s="72" t="s">
        <v>679</v>
      </c>
      <c r="D18" s="39" t="s">
        <v>435</v>
      </c>
      <c r="E18" s="39">
        <v>450</v>
      </c>
      <c r="F18" s="41"/>
      <c r="G18" s="41">
        <f t="shared" si="0"/>
        <v>0</v>
      </c>
      <c r="H18" s="41"/>
      <c r="I18" s="41">
        <f t="shared" si="1"/>
        <v>0</v>
      </c>
      <c r="J18" s="42"/>
      <c r="K18" s="80"/>
    </row>
    <row r="19" spans="1:11" ht="25.5">
      <c r="A19" s="86" t="s">
        <v>12</v>
      </c>
      <c r="B19" s="72" t="s">
        <v>378</v>
      </c>
      <c r="C19" s="72" t="s">
        <v>680</v>
      </c>
      <c r="D19" s="39" t="s">
        <v>435</v>
      </c>
      <c r="E19" s="39">
        <v>100</v>
      </c>
      <c r="F19" s="41"/>
      <c r="G19" s="41">
        <f t="shared" si="0"/>
        <v>0</v>
      </c>
      <c r="H19" s="41"/>
      <c r="I19" s="41">
        <f t="shared" si="1"/>
        <v>0</v>
      </c>
      <c r="J19" s="42"/>
      <c r="K19" s="80"/>
    </row>
    <row r="20" spans="1:11" ht="25.5">
      <c r="A20" s="86" t="s">
        <v>13</v>
      </c>
      <c r="B20" s="72" t="s">
        <v>379</v>
      </c>
      <c r="C20" s="72" t="s">
        <v>681</v>
      </c>
      <c r="D20" s="39" t="s">
        <v>5</v>
      </c>
      <c r="E20" s="39">
        <v>250</v>
      </c>
      <c r="F20" s="41"/>
      <c r="G20" s="41">
        <f t="shared" si="0"/>
        <v>0</v>
      </c>
      <c r="H20" s="41"/>
      <c r="I20" s="41">
        <f t="shared" si="1"/>
        <v>0</v>
      </c>
      <c r="J20" s="42"/>
      <c r="K20" s="80"/>
    </row>
    <row r="21" spans="1:11" ht="25.5">
      <c r="A21" s="86" t="s">
        <v>14</v>
      </c>
      <c r="B21" s="72" t="s">
        <v>380</v>
      </c>
      <c r="C21" s="72" t="s">
        <v>682</v>
      </c>
      <c r="D21" s="39" t="s">
        <v>435</v>
      </c>
      <c r="E21" s="39">
        <v>30</v>
      </c>
      <c r="F21" s="41"/>
      <c r="G21" s="41">
        <f t="shared" si="0"/>
        <v>0</v>
      </c>
      <c r="H21" s="41"/>
      <c r="I21" s="41">
        <f t="shared" si="1"/>
        <v>0</v>
      </c>
      <c r="J21" s="42"/>
      <c r="K21" s="80"/>
    </row>
    <row r="22" spans="1:11">
      <c r="A22" s="86" t="s">
        <v>15</v>
      </c>
      <c r="B22" s="72" t="s">
        <v>381</v>
      </c>
      <c r="C22" s="72" t="s">
        <v>683</v>
      </c>
      <c r="D22" s="39" t="s">
        <v>435</v>
      </c>
      <c r="E22" s="39">
        <v>30</v>
      </c>
      <c r="F22" s="41"/>
      <c r="G22" s="41">
        <f t="shared" si="0"/>
        <v>0</v>
      </c>
      <c r="H22" s="41"/>
      <c r="I22" s="41">
        <f t="shared" si="1"/>
        <v>0</v>
      </c>
      <c r="J22" s="42"/>
      <c r="K22" s="80"/>
    </row>
    <row r="23" spans="1:11">
      <c r="A23" s="86" t="s">
        <v>16</v>
      </c>
      <c r="B23" s="72" t="s">
        <v>774</v>
      </c>
      <c r="C23" s="72"/>
      <c r="D23" s="39" t="s">
        <v>435</v>
      </c>
      <c r="E23" s="39">
        <v>90</v>
      </c>
      <c r="F23" s="41"/>
      <c r="G23" s="41">
        <f t="shared" si="0"/>
        <v>0</v>
      </c>
      <c r="H23" s="41"/>
      <c r="I23" s="41">
        <f t="shared" si="1"/>
        <v>0</v>
      </c>
      <c r="J23" s="42"/>
      <c r="K23" s="80"/>
    </row>
    <row r="24" spans="1:11" ht="25.5">
      <c r="A24" s="86" t="s">
        <v>17</v>
      </c>
      <c r="B24" s="72" t="s">
        <v>382</v>
      </c>
      <c r="C24" s="72" t="s">
        <v>684</v>
      </c>
      <c r="D24" s="39" t="s">
        <v>435</v>
      </c>
      <c r="E24" s="39">
        <v>170</v>
      </c>
      <c r="F24" s="41"/>
      <c r="G24" s="41">
        <f t="shared" si="0"/>
        <v>0</v>
      </c>
      <c r="H24" s="41"/>
      <c r="I24" s="41">
        <f t="shared" si="1"/>
        <v>0</v>
      </c>
      <c r="J24" s="42"/>
      <c r="K24" s="80"/>
    </row>
    <row r="25" spans="1:11" ht="25.5">
      <c r="A25" s="86" t="s">
        <v>18</v>
      </c>
      <c r="B25" s="72" t="s">
        <v>383</v>
      </c>
      <c r="C25" s="72" t="s">
        <v>685</v>
      </c>
      <c r="D25" s="39" t="s">
        <v>435</v>
      </c>
      <c r="E25" s="39">
        <v>1500</v>
      </c>
      <c r="F25" s="41"/>
      <c r="G25" s="41">
        <f t="shared" si="0"/>
        <v>0</v>
      </c>
      <c r="H25" s="41"/>
      <c r="I25" s="41">
        <f t="shared" si="1"/>
        <v>0</v>
      </c>
      <c r="J25" s="42"/>
      <c r="K25" s="80"/>
    </row>
    <row r="26" spans="1:11">
      <c r="A26" s="86" t="s">
        <v>19</v>
      </c>
      <c r="B26" s="72" t="s">
        <v>384</v>
      </c>
      <c r="C26" s="72" t="s">
        <v>686</v>
      </c>
      <c r="D26" s="39" t="s">
        <v>716</v>
      </c>
      <c r="E26" s="39">
        <v>100</v>
      </c>
      <c r="F26" s="41"/>
      <c r="G26" s="41">
        <f t="shared" si="0"/>
        <v>0</v>
      </c>
      <c r="H26" s="41"/>
      <c r="I26" s="41">
        <f t="shared" si="1"/>
        <v>0</v>
      </c>
      <c r="J26" s="42"/>
      <c r="K26" s="80"/>
    </row>
    <row r="27" spans="1:11" ht="25.5">
      <c r="A27" s="86" t="s">
        <v>20</v>
      </c>
      <c r="B27" s="72" t="s">
        <v>385</v>
      </c>
      <c r="C27" s="72" t="s">
        <v>687</v>
      </c>
      <c r="D27" s="39" t="s">
        <v>435</v>
      </c>
      <c r="E27" s="39">
        <v>200</v>
      </c>
      <c r="F27" s="41"/>
      <c r="G27" s="41">
        <f t="shared" si="0"/>
        <v>0</v>
      </c>
      <c r="H27" s="41"/>
      <c r="I27" s="41">
        <f t="shared" si="1"/>
        <v>0</v>
      </c>
      <c r="J27" s="42"/>
      <c r="K27" s="80"/>
    </row>
    <row r="28" spans="1:11" ht="25.5">
      <c r="A28" s="86" t="s">
        <v>21</v>
      </c>
      <c r="B28" s="72" t="s">
        <v>386</v>
      </c>
      <c r="C28" s="72" t="s">
        <v>688</v>
      </c>
      <c r="D28" s="39" t="s">
        <v>5</v>
      </c>
      <c r="E28" s="39">
        <v>40</v>
      </c>
      <c r="F28" s="41"/>
      <c r="G28" s="41">
        <f t="shared" si="0"/>
        <v>0</v>
      </c>
      <c r="H28" s="41"/>
      <c r="I28" s="41">
        <f t="shared" si="1"/>
        <v>0</v>
      </c>
      <c r="J28" s="42"/>
      <c r="K28" s="80"/>
    </row>
    <row r="29" spans="1:11" ht="25.5">
      <c r="A29" s="86" t="s">
        <v>22</v>
      </c>
      <c r="B29" s="72" t="s">
        <v>387</v>
      </c>
      <c r="C29" s="72" t="s">
        <v>689</v>
      </c>
      <c r="D29" s="39" t="s">
        <v>435</v>
      </c>
      <c r="E29" s="39">
        <v>180</v>
      </c>
      <c r="F29" s="41"/>
      <c r="G29" s="41">
        <f t="shared" si="0"/>
        <v>0</v>
      </c>
      <c r="H29" s="41"/>
      <c r="I29" s="41">
        <f t="shared" si="1"/>
        <v>0</v>
      </c>
      <c r="J29" s="42"/>
      <c r="K29" s="80"/>
    </row>
    <row r="30" spans="1:11" ht="25.5">
      <c r="A30" s="86" t="s">
        <v>23</v>
      </c>
      <c r="B30" s="72" t="s">
        <v>388</v>
      </c>
      <c r="C30" s="72" t="s">
        <v>690</v>
      </c>
      <c r="D30" s="39" t="s">
        <v>5</v>
      </c>
      <c r="E30" s="39">
        <v>20</v>
      </c>
      <c r="F30" s="41"/>
      <c r="G30" s="41">
        <f t="shared" si="0"/>
        <v>0</v>
      </c>
      <c r="H30" s="41"/>
      <c r="I30" s="41">
        <f t="shared" si="1"/>
        <v>0</v>
      </c>
      <c r="J30" s="42"/>
      <c r="K30" s="80"/>
    </row>
    <row r="31" spans="1:11" ht="38">
      <c r="A31" s="86" t="s">
        <v>24</v>
      </c>
      <c r="B31" s="72" t="s">
        <v>389</v>
      </c>
      <c r="C31" s="72" t="s">
        <v>691</v>
      </c>
      <c r="D31" s="39" t="s">
        <v>435</v>
      </c>
      <c r="E31" s="39">
        <v>550</v>
      </c>
      <c r="F31" s="41"/>
      <c r="G31" s="41">
        <f>F31*E31</f>
        <v>0</v>
      </c>
      <c r="H31" s="41"/>
      <c r="I31" s="41">
        <f>H31*E31</f>
        <v>0</v>
      </c>
      <c r="J31" s="42"/>
      <c r="K31" s="80"/>
    </row>
    <row r="32" spans="1:11" ht="15.75" customHeight="1">
      <c r="A32" s="86" t="s">
        <v>25</v>
      </c>
      <c r="B32" s="72" t="s">
        <v>390</v>
      </c>
      <c r="C32" s="72" t="s">
        <v>692</v>
      </c>
      <c r="D32" s="39" t="s">
        <v>435</v>
      </c>
      <c r="E32" s="39">
        <v>30</v>
      </c>
      <c r="F32" s="41"/>
      <c r="G32" s="41">
        <f>F32*E32</f>
        <v>0</v>
      </c>
      <c r="H32" s="41"/>
      <c r="I32" s="41">
        <f>H32*E32</f>
        <v>0</v>
      </c>
      <c r="J32" s="42"/>
      <c r="K32" s="80"/>
    </row>
    <row r="33" spans="1:11" ht="25.5">
      <c r="A33" s="86" t="s">
        <v>26</v>
      </c>
      <c r="B33" s="72" t="s">
        <v>391</v>
      </c>
      <c r="C33" s="72" t="s">
        <v>693</v>
      </c>
      <c r="D33" s="39" t="s">
        <v>435</v>
      </c>
      <c r="E33" s="39">
        <v>250</v>
      </c>
      <c r="F33" s="41"/>
      <c r="G33" s="41">
        <f>F33*E33</f>
        <v>0</v>
      </c>
      <c r="H33" s="41"/>
      <c r="I33" s="41">
        <f>H33*E33</f>
        <v>0</v>
      </c>
      <c r="J33" s="42"/>
      <c r="K33" s="80"/>
    </row>
    <row r="34" spans="1:11">
      <c r="A34" s="86" t="s">
        <v>27</v>
      </c>
      <c r="B34" s="72" t="s">
        <v>392</v>
      </c>
      <c r="C34" s="72" t="s">
        <v>694</v>
      </c>
      <c r="D34" s="39" t="s">
        <v>5</v>
      </c>
      <c r="E34" s="39">
        <v>30</v>
      </c>
      <c r="F34" s="41"/>
      <c r="G34" s="41">
        <f>F34*E34</f>
        <v>0</v>
      </c>
      <c r="H34" s="41"/>
      <c r="I34" s="41">
        <f>H34*E34</f>
        <v>0</v>
      </c>
      <c r="J34" s="42"/>
      <c r="K34" s="80"/>
    </row>
    <row r="35" spans="1:11" ht="25.5">
      <c r="A35" s="86" t="s">
        <v>28</v>
      </c>
      <c r="B35" s="72" t="s">
        <v>393</v>
      </c>
      <c r="C35" s="72" t="s">
        <v>393</v>
      </c>
      <c r="D35" s="39" t="s">
        <v>5</v>
      </c>
      <c r="E35" s="39">
        <v>700</v>
      </c>
      <c r="F35" s="41"/>
      <c r="G35" s="41">
        <f t="shared" si="0"/>
        <v>0</v>
      </c>
      <c r="H35" s="41"/>
      <c r="I35" s="41">
        <f t="shared" si="1"/>
        <v>0</v>
      </c>
      <c r="J35" s="42"/>
      <c r="K35" s="80"/>
    </row>
    <row r="36" spans="1:11" ht="38">
      <c r="A36" s="86" t="s">
        <v>29</v>
      </c>
      <c r="B36" s="72" t="s">
        <v>394</v>
      </c>
      <c r="C36" s="72" t="s">
        <v>695</v>
      </c>
      <c r="D36" s="39" t="s">
        <v>435</v>
      </c>
      <c r="E36" s="39">
        <v>80</v>
      </c>
      <c r="F36" s="41"/>
      <c r="G36" s="41">
        <f t="shared" si="0"/>
        <v>0</v>
      </c>
      <c r="H36" s="41"/>
      <c r="I36" s="41">
        <f t="shared" si="1"/>
        <v>0</v>
      </c>
      <c r="J36" s="42"/>
      <c r="K36" s="80"/>
    </row>
    <row r="37" spans="1:11" ht="38">
      <c r="A37" s="86" t="s">
        <v>31</v>
      </c>
      <c r="B37" s="72" t="s">
        <v>395</v>
      </c>
      <c r="C37" s="72" t="s">
        <v>696</v>
      </c>
      <c r="D37" s="39" t="s">
        <v>435</v>
      </c>
      <c r="E37" s="39">
        <v>800</v>
      </c>
      <c r="F37" s="41"/>
      <c r="G37" s="41">
        <f t="shared" si="0"/>
        <v>0</v>
      </c>
      <c r="H37" s="41"/>
      <c r="I37" s="41">
        <f t="shared" si="1"/>
        <v>0</v>
      </c>
      <c r="J37" s="42"/>
      <c r="K37" s="80"/>
    </row>
    <row r="38" spans="1:11">
      <c r="A38" s="86" t="s">
        <v>32</v>
      </c>
      <c r="B38" s="72" t="s">
        <v>396</v>
      </c>
      <c r="C38" s="72" t="s">
        <v>697</v>
      </c>
      <c r="D38" s="39" t="s">
        <v>435</v>
      </c>
      <c r="E38" s="39">
        <v>40</v>
      </c>
      <c r="F38" s="41"/>
      <c r="G38" s="41">
        <f t="shared" si="0"/>
        <v>0</v>
      </c>
      <c r="H38" s="41"/>
      <c r="I38" s="41">
        <f t="shared" si="1"/>
        <v>0</v>
      </c>
      <c r="J38" s="42"/>
      <c r="K38" s="80"/>
    </row>
    <row r="39" spans="1:11" ht="25.5">
      <c r="A39" s="86" t="s">
        <v>33</v>
      </c>
      <c r="B39" s="72" t="s">
        <v>397</v>
      </c>
      <c r="C39" s="72" t="s">
        <v>698</v>
      </c>
      <c r="D39" s="39" t="s">
        <v>435</v>
      </c>
      <c r="E39" s="39">
        <v>250</v>
      </c>
      <c r="F39" s="41"/>
      <c r="G39" s="41">
        <f t="shared" si="0"/>
        <v>0</v>
      </c>
      <c r="H39" s="41"/>
      <c r="I39" s="41">
        <f t="shared" si="1"/>
        <v>0</v>
      </c>
      <c r="J39" s="42"/>
      <c r="K39" s="80"/>
    </row>
    <row r="40" spans="1:11" ht="25.5">
      <c r="A40" s="86" t="s">
        <v>34</v>
      </c>
      <c r="B40" s="72" t="s">
        <v>398</v>
      </c>
      <c r="C40" s="72" t="s">
        <v>699</v>
      </c>
      <c r="D40" s="39" t="s">
        <v>435</v>
      </c>
      <c r="E40" s="39">
        <v>200</v>
      </c>
      <c r="F40" s="41"/>
      <c r="G40" s="41">
        <f t="shared" si="0"/>
        <v>0</v>
      </c>
      <c r="H40" s="41"/>
      <c r="I40" s="41">
        <f t="shared" si="1"/>
        <v>0</v>
      </c>
      <c r="J40" s="42"/>
      <c r="K40" s="80"/>
    </row>
    <row r="41" spans="1:11">
      <c r="A41" s="86" t="s">
        <v>35</v>
      </c>
      <c r="B41" s="72" t="s">
        <v>773</v>
      </c>
      <c r="C41" s="72"/>
      <c r="D41" s="39" t="s">
        <v>435</v>
      </c>
      <c r="E41" s="39">
        <v>200</v>
      </c>
      <c r="F41" s="41"/>
      <c r="G41" s="41"/>
      <c r="H41" s="41"/>
      <c r="I41" s="41"/>
      <c r="J41" s="42"/>
      <c r="K41" s="80"/>
    </row>
    <row r="42" spans="1:11" ht="25.5">
      <c r="A42" s="86" t="s">
        <v>36</v>
      </c>
      <c r="B42" s="72" t="s">
        <v>399</v>
      </c>
      <c r="C42" s="72" t="s">
        <v>700</v>
      </c>
      <c r="D42" s="39" t="s">
        <v>435</v>
      </c>
      <c r="E42" s="39">
        <v>255</v>
      </c>
      <c r="F42" s="41"/>
      <c r="G42" s="41">
        <f t="shared" si="0"/>
        <v>0</v>
      </c>
      <c r="H42" s="41"/>
      <c r="I42" s="41">
        <f t="shared" si="1"/>
        <v>0</v>
      </c>
      <c r="J42" s="42"/>
      <c r="K42" s="80"/>
    </row>
    <row r="43" spans="1:11" ht="25.5">
      <c r="A43" s="86" t="s">
        <v>37</v>
      </c>
      <c r="B43" s="72" t="s">
        <v>400</v>
      </c>
      <c r="C43" s="72" t="s">
        <v>400</v>
      </c>
      <c r="D43" s="39" t="s">
        <v>5</v>
      </c>
      <c r="E43" s="39">
        <v>600</v>
      </c>
      <c r="F43" s="41"/>
      <c r="G43" s="41">
        <f t="shared" si="0"/>
        <v>0</v>
      </c>
      <c r="H43" s="41"/>
      <c r="I43" s="41">
        <f t="shared" si="1"/>
        <v>0</v>
      </c>
      <c r="J43" s="42"/>
      <c r="K43" s="80"/>
    </row>
    <row r="44" spans="1:11">
      <c r="A44" s="86" t="s">
        <v>38</v>
      </c>
      <c r="B44" s="72" t="s">
        <v>401</v>
      </c>
      <c r="C44" s="72" t="s">
        <v>401</v>
      </c>
      <c r="D44" s="39" t="s">
        <v>435</v>
      </c>
      <c r="E44" s="39">
        <v>320</v>
      </c>
      <c r="F44" s="41"/>
      <c r="G44" s="41">
        <f t="shared" si="0"/>
        <v>0</v>
      </c>
      <c r="H44" s="41"/>
      <c r="I44" s="41">
        <f t="shared" si="1"/>
        <v>0</v>
      </c>
      <c r="J44" s="42"/>
      <c r="K44" s="80"/>
    </row>
    <row r="45" spans="1:11" ht="38">
      <c r="A45" s="86" t="s">
        <v>39</v>
      </c>
      <c r="B45" s="72" t="s">
        <v>402</v>
      </c>
      <c r="C45" s="72" t="s">
        <v>701</v>
      </c>
      <c r="D45" s="39" t="s">
        <v>435</v>
      </c>
      <c r="E45" s="39">
        <v>500</v>
      </c>
      <c r="F45" s="41"/>
      <c r="G45" s="41">
        <f t="shared" si="0"/>
        <v>0</v>
      </c>
      <c r="H45" s="41"/>
      <c r="I45" s="41">
        <f t="shared" si="1"/>
        <v>0</v>
      </c>
      <c r="J45" s="42"/>
      <c r="K45" s="80"/>
    </row>
    <row r="46" spans="1:11">
      <c r="A46" s="86" t="s">
        <v>40</v>
      </c>
      <c r="B46" s="72" t="s">
        <v>403</v>
      </c>
      <c r="C46" s="72"/>
      <c r="D46" s="39" t="s">
        <v>435</v>
      </c>
      <c r="E46" s="39">
        <v>90</v>
      </c>
      <c r="F46" s="41"/>
      <c r="G46" s="41">
        <f t="shared" si="0"/>
        <v>0</v>
      </c>
      <c r="H46" s="41"/>
      <c r="I46" s="41">
        <f t="shared" si="1"/>
        <v>0</v>
      </c>
      <c r="J46" s="42"/>
      <c r="K46" s="80"/>
    </row>
    <row r="47" spans="1:11">
      <c r="A47" s="86" t="s">
        <v>41</v>
      </c>
      <c r="B47" s="72" t="s">
        <v>404</v>
      </c>
      <c r="C47" s="72" t="s">
        <v>702</v>
      </c>
      <c r="D47" s="39" t="s">
        <v>5</v>
      </c>
      <c r="E47" s="39">
        <v>300</v>
      </c>
      <c r="F47" s="41"/>
      <c r="G47" s="41">
        <f t="shared" si="0"/>
        <v>0</v>
      </c>
      <c r="H47" s="41"/>
      <c r="I47" s="41">
        <f t="shared" si="1"/>
        <v>0</v>
      </c>
      <c r="J47" s="42"/>
      <c r="K47" s="80"/>
    </row>
    <row r="48" spans="1:11" s="46" customFormat="1">
      <c r="A48" s="86" t="s">
        <v>42</v>
      </c>
      <c r="B48" s="72" t="s">
        <v>405</v>
      </c>
      <c r="C48" s="72" t="s">
        <v>703</v>
      </c>
      <c r="D48" s="44" t="s">
        <v>435</v>
      </c>
      <c r="E48" s="44">
        <v>8</v>
      </c>
      <c r="F48" s="45"/>
      <c r="G48" s="45">
        <f t="shared" si="0"/>
        <v>0</v>
      </c>
      <c r="H48" s="41"/>
      <c r="I48" s="45">
        <f t="shared" si="1"/>
        <v>0</v>
      </c>
      <c r="J48" s="42"/>
      <c r="K48" s="80"/>
    </row>
    <row r="49" spans="1:11">
      <c r="A49" s="86" t="s">
        <v>43</v>
      </c>
      <c r="B49" s="72" t="s">
        <v>406</v>
      </c>
      <c r="C49" s="72" t="s">
        <v>704</v>
      </c>
      <c r="D49" s="39" t="s">
        <v>435</v>
      </c>
      <c r="E49" s="39">
        <v>40</v>
      </c>
      <c r="F49" s="41"/>
      <c r="G49" s="41">
        <f t="shared" si="0"/>
        <v>0</v>
      </c>
      <c r="H49" s="41"/>
      <c r="I49" s="41">
        <f t="shared" si="1"/>
        <v>0</v>
      </c>
      <c r="J49" s="42"/>
      <c r="K49" s="80"/>
    </row>
    <row r="50" spans="1:11" ht="38">
      <c r="A50" s="86" t="s">
        <v>44</v>
      </c>
      <c r="B50" s="72" t="s">
        <v>407</v>
      </c>
      <c r="C50" s="72" t="s">
        <v>705</v>
      </c>
      <c r="D50" s="39" t="s">
        <v>5</v>
      </c>
      <c r="E50" s="39">
        <v>650</v>
      </c>
      <c r="F50" s="41"/>
      <c r="G50" s="41">
        <f t="shared" si="0"/>
        <v>0</v>
      </c>
      <c r="H50" s="41"/>
      <c r="I50" s="41">
        <f t="shared" si="1"/>
        <v>0</v>
      </c>
      <c r="J50" s="42"/>
      <c r="K50" s="80"/>
    </row>
    <row r="51" spans="1:11" ht="25.5">
      <c r="A51" s="86" t="s">
        <v>45</v>
      </c>
      <c r="B51" s="72" t="s">
        <v>408</v>
      </c>
      <c r="C51" s="72" t="s">
        <v>706</v>
      </c>
      <c r="D51" s="39" t="s">
        <v>5</v>
      </c>
      <c r="E51" s="39">
        <v>1000</v>
      </c>
      <c r="F51" s="41"/>
      <c r="G51" s="41">
        <f t="shared" si="0"/>
        <v>0</v>
      </c>
      <c r="H51" s="41"/>
      <c r="I51" s="41">
        <f t="shared" si="1"/>
        <v>0</v>
      </c>
      <c r="J51" s="42"/>
      <c r="K51" s="80"/>
    </row>
    <row r="52" spans="1:11" ht="25.5">
      <c r="A52" s="86" t="s">
        <v>46</v>
      </c>
      <c r="B52" s="72" t="s">
        <v>409</v>
      </c>
      <c r="C52" s="72" t="s">
        <v>707</v>
      </c>
      <c r="D52" s="39" t="s">
        <v>5</v>
      </c>
      <c r="E52" s="39">
        <v>50</v>
      </c>
      <c r="F52" s="41"/>
      <c r="G52" s="41">
        <f t="shared" si="0"/>
        <v>0</v>
      </c>
      <c r="H52" s="41"/>
      <c r="I52" s="41">
        <f t="shared" si="1"/>
        <v>0</v>
      </c>
      <c r="J52" s="42"/>
      <c r="K52" s="80"/>
    </row>
    <row r="53" spans="1:11" ht="25.5">
      <c r="A53" s="86" t="s">
        <v>47</v>
      </c>
      <c r="B53" s="72" t="s">
        <v>410</v>
      </c>
      <c r="C53" s="72" t="s">
        <v>706</v>
      </c>
      <c r="D53" s="39" t="s">
        <v>5</v>
      </c>
      <c r="E53" s="39">
        <v>80</v>
      </c>
      <c r="F53" s="41"/>
      <c r="G53" s="41">
        <f t="shared" si="0"/>
        <v>0</v>
      </c>
      <c r="H53" s="41"/>
      <c r="I53" s="41">
        <f t="shared" si="1"/>
        <v>0</v>
      </c>
      <c r="J53" s="42"/>
      <c r="K53" s="80"/>
    </row>
    <row r="54" spans="1:11">
      <c r="A54" s="86" t="s">
        <v>48</v>
      </c>
      <c r="B54" s="72" t="s">
        <v>411</v>
      </c>
      <c r="C54" s="72" t="s">
        <v>708</v>
      </c>
      <c r="D54" s="39" t="s">
        <v>435</v>
      </c>
      <c r="E54" s="39">
        <v>400</v>
      </c>
      <c r="F54" s="41"/>
      <c r="G54" s="41">
        <f t="shared" si="0"/>
        <v>0</v>
      </c>
      <c r="H54" s="41"/>
      <c r="I54" s="41">
        <f t="shared" si="1"/>
        <v>0</v>
      </c>
      <c r="J54" s="42"/>
      <c r="K54" s="80"/>
    </row>
    <row r="55" spans="1:11" ht="25.5">
      <c r="A55" s="86" t="s">
        <v>49</v>
      </c>
      <c r="B55" s="72" t="s">
        <v>412</v>
      </c>
      <c r="C55" s="72" t="s">
        <v>709</v>
      </c>
      <c r="D55" s="39" t="s">
        <v>5</v>
      </c>
      <c r="E55" s="39">
        <v>500</v>
      </c>
      <c r="F55" s="41"/>
      <c r="G55" s="41">
        <f t="shared" si="0"/>
        <v>0</v>
      </c>
      <c r="H55" s="41"/>
      <c r="I55" s="41">
        <f t="shared" si="1"/>
        <v>0</v>
      </c>
      <c r="J55" s="42"/>
      <c r="K55" s="80"/>
    </row>
    <row r="56" spans="1:11">
      <c r="A56" s="86" t="s">
        <v>50</v>
      </c>
      <c r="B56" s="72" t="s">
        <v>413</v>
      </c>
      <c r="C56" s="72" t="s">
        <v>710</v>
      </c>
      <c r="D56" s="39" t="s">
        <v>435</v>
      </c>
      <c r="E56" s="39">
        <v>20</v>
      </c>
      <c r="F56" s="41"/>
      <c r="G56" s="41">
        <f t="shared" si="0"/>
        <v>0</v>
      </c>
      <c r="H56" s="41"/>
      <c r="I56" s="41">
        <f t="shared" si="1"/>
        <v>0</v>
      </c>
      <c r="J56" s="42"/>
      <c r="K56" s="80"/>
    </row>
    <row r="57" spans="1:11" ht="26">
      <c r="A57" s="86" t="s">
        <v>51</v>
      </c>
      <c r="B57" s="72" t="s">
        <v>414</v>
      </c>
      <c r="C57" s="142" t="s">
        <v>711</v>
      </c>
      <c r="D57" s="39" t="s">
        <v>435</v>
      </c>
      <c r="E57" s="39">
        <v>30</v>
      </c>
      <c r="F57" s="41"/>
      <c r="G57" s="41">
        <f t="shared" si="0"/>
        <v>0</v>
      </c>
      <c r="H57" s="41"/>
      <c r="I57" s="41">
        <f t="shared" si="1"/>
        <v>0</v>
      </c>
      <c r="J57" s="42"/>
      <c r="K57" s="80"/>
    </row>
    <row r="58" spans="1:11">
      <c r="A58" s="86" t="s">
        <v>52</v>
      </c>
      <c r="B58" s="72" t="s">
        <v>415</v>
      </c>
      <c r="C58" s="139" t="s">
        <v>712</v>
      </c>
      <c r="D58" s="39" t="s">
        <v>435</v>
      </c>
      <c r="E58" s="39">
        <v>10</v>
      </c>
      <c r="F58" s="41"/>
      <c r="G58" s="41">
        <f t="shared" si="0"/>
        <v>0</v>
      </c>
      <c r="H58" s="41"/>
      <c r="I58" s="41">
        <f t="shared" si="1"/>
        <v>0</v>
      </c>
      <c r="J58" s="42"/>
      <c r="K58" s="80"/>
    </row>
    <row r="59" spans="1:11" ht="26">
      <c r="A59" s="86" t="s">
        <v>53</v>
      </c>
      <c r="B59" s="72" t="s">
        <v>416</v>
      </c>
      <c r="C59" s="141" t="s">
        <v>713</v>
      </c>
      <c r="D59" s="39" t="s">
        <v>435</v>
      </c>
      <c r="E59" s="39">
        <v>13000</v>
      </c>
      <c r="F59" s="41"/>
      <c r="G59" s="41">
        <f t="shared" si="0"/>
        <v>0</v>
      </c>
      <c r="H59" s="41"/>
      <c r="I59" s="41">
        <f t="shared" si="1"/>
        <v>0</v>
      </c>
      <c r="J59" s="42"/>
      <c r="K59" s="80"/>
    </row>
    <row r="60" spans="1:11" ht="26">
      <c r="A60" s="86" t="s">
        <v>54</v>
      </c>
      <c r="B60" s="72" t="s">
        <v>417</v>
      </c>
      <c r="C60" s="141" t="s">
        <v>714</v>
      </c>
      <c r="D60" s="39" t="s">
        <v>435</v>
      </c>
      <c r="E60" s="39">
        <v>3000</v>
      </c>
      <c r="F60" s="41"/>
      <c r="G60" s="41">
        <f t="shared" si="0"/>
        <v>0</v>
      </c>
      <c r="H60" s="41"/>
      <c r="I60" s="41">
        <f t="shared" si="1"/>
        <v>0</v>
      </c>
      <c r="J60" s="42"/>
      <c r="K60" s="80"/>
    </row>
    <row r="61" spans="1:11" ht="13.5" thickBot="1">
      <c r="A61" s="86" t="s">
        <v>55</v>
      </c>
      <c r="B61" s="73" t="s">
        <v>418</v>
      </c>
      <c r="C61" s="140" t="s">
        <v>715</v>
      </c>
      <c r="D61" s="39" t="s">
        <v>435</v>
      </c>
      <c r="E61" s="50">
        <v>20</v>
      </c>
      <c r="F61" s="52"/>
      <c r="G61" s="52">
        <f t="shared" si="0"/>
        <v>0</v>
      </c>
      <c r="H61" s="52"/>
      <c r="I61" s="52">
        <f t="shared" si="1"/>
        <v>0</v>
      </c>
      <c r="J61" s="53"/>
      <c r="K61" s="74"/>
    </row>
    <row r="62" spans="1:11" s="56" customFormat="1" ht="13.5" thickBot="1">
      <c r="B62" s="55"/>
      <c r="F62" s="57" t="s">
        <v>112</v>
      </c>
      <c r="G62" s="58">
        <f>SUM(G12:G61)</f>
        <v>0</v>
      </c>
      <c r="H62" s="58"/>
      <c r="I62" s="59">
        <f>SUM(I12:I61)</f>
        <v>0</v>
      </c>
      <c r="J62" s="60"/>
    </row>
    <row r="64" spans="1:11" s="4" customFormat="1">
      <c r="A64" s="26"/>
      <c r="B64" s="61" t="s">
        <v>114</v>
      </c>
      <c r="D64" s="224" t="s">
        <v>116</v>
      </c>
      <c r="E64" s="224"/>
      <c r="F64" s="224"/>
      <c r="G64" s="224"/>
      <c r="H64" s="224"/>
      <c r="I64" s="224"/>
      <c r="J64" s="224"/>
    </row>
    <row r="65" spans="1:11" s="4" customFormat="1">
      <c r="A65" s="26"/>
      <c r="B65" s="61" t="s">
        <v>115</v>
      </c>
      <c r="D65" s="224" t="s">
        <v>116</v>
      </c>
      <c r="E65" s="224"/>
      <c r="F65" s="224"/>
      <c r="G65" s="224"/>
      <c r="H65" s="224"/>
      <c r="I65" s="224"/>
      <c r="J65" s="224"/>
    </row>
    <row r="66" spans="1:11">
      <c r="B66" s="62"/>
      <c r="D66" s="225"/>
      <c r="E66" s="225"/>
      <c r="F66" s="225"/>
      <c r="G66" s="225"/>
      <c r="H66" s="225"/>
      <c r="I66" s="225"/>
    </row>
    <row r="67" spans="1:11" s="103" customFormat="1">
      <c r="A67" s="101"/>
      <c r="B67" s="102"/>
      <c r="F67" s="102"/>
      <c r="G67" s="104"/>
      <c r="H67" s="105"/>
      <c r="I67" s="105"/>
      <c r="J67" s="105"/>
      <c r="K67" s="106"/>
    </row>
    <row r="68" spans="1:11" s="103" customFormat="1">
      <c r="A68" s="101"/>
      <c r="B68" s="136" t="s">
        <v>539</v>
      </c>
      <c r="F68" s="136" t="s">
        <v>540</v>
      </c>
    </row>
    <row r="69" spans="1:11" s="103" customFormat="1">
      <c r="A69" s="101"/>
      <c r="F69" s="136" t="s">
        <v>541</v>
      </c>
      <c r="K69" s="106"/>
    </row>
    <row r="70" spans="1:11" s="103" customFormat="1">
      <c r="A70" s="101"/>
      <c r="F70" s="136" t="s">
        <v>542</v>
      </c>
      <c r="K70" s="106"/>
    </row>
    <row r="71" spans="1:11" s="103" customFormat="1">
      <c r="A71" s="101"/>
      <c r="F71" s="136" t="s">
        <v>543</v>
      </c>
      <c r="K71" s="106"/>
    </row>
  </sheetData>
  <mergeCells count="7">
    <mergeCell ref="D65:J65"/>
    <mergeCell ref="D66:I66"/>
    <mergeCell ref="J2:K2"/>
    <mergeCell ref="B6:L6"/>
    <mergeCell ref="B8:L8"/>
    <mergeCell ref="C3:I3"/>
    <mergeCell ref="D64:J6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opLeftCell="A12" workbookViewId="0">
      <selection activeCell="E13" sqref="E13"/>
    </sheetView>
  </sheetViews>
  <sheetFormatPr defaultColWidth="9" defaultRowHeight="13"/>
  <cols>
    <col min="1" max="1" width="4.33203125" style="26" bestFit="1" customWidth="1"/>
    <col min="2" max="2" width="17.5" style="10" customWidth="1"/>
    <col min="3" max="3" width="30" style="10" customWidth="1"/>
    <col min="4" max="4" width="4.5" style="12" customWidth="1"/>
    <col min="5" max="5" width="4.83203125" style="12" bestFit="1" customWidth="1"/>
    <col min="6" max="6" width="11.83203125" style="14" customWidth="1"/>
    <col min="7" max="7" width="8.25" style="14" customWidth="1"/>
    <col min="8" max="8" width="9.25" style="14" customWidth="1"/>
    <col min="9" max="9" width="10.33203125" style="14" customWidth="1"/>
    <col min="10" max="10" width="9.08203125" style="12" customWidth="1"/>
    <col min="11" max="16384" width="9" style="12"/>
  </cols>
  <sheetData>
    <row r="1" spans="1:12" s="4" customFormat="1">
      <c r="A1" s="26"/>
      <c r="B1" s="2"/>
      <c r="C1" s="2"/>
      <c r="D1" s="2"/>
      <c r="G1" s="2"/>
      <c r="H1" s="5"/>
      <c r="I1" s="6"/>
      <c r="J1" s="6"/>
      <c r="K1" s="6"/>
      <c r="L1" s="7"/>
    </row>
    <row r="2" spans="1:12" s="4" customFormat="1">
      <c r="A2" s="26"/>
      <c r="B2" s="8" t="s">
        <v>465</v>
      </c>
      <c r="C2" s="8"/>
      <c r="D2" s="8"/>
      <c r="G2" s="2"/>
      <c r="H2" s="5"/>
      <c r="I2" s="6"/>
      <c r="J2" s="223" t="s">
        <v>441</v>
      </c>
      <c r="K2" s="224"/>
      <c r="L2" s="7"/>
    </row>
    <row r="3" spans="1:12" s="4" customFormat="1" ht="14.25" customHeight="1">
      <c r="A3" s="26"/>
      <c r="B3" s="2"/>
      <c r="C3" s="230" t="s">
        <v>113</v>
      </c>
      <c r="D3" s="230"/>
      <c r="E3" s="230"/>
      <c r="F3" s="230"/>
      <c r="G3" s="230"/>
      <c r="H3" s="230"/>
      <c r="I3" s="230"/>
      <c r="J3" s="6"/>
      <c r="K3" s="6"/>
      <c r="L3" s="7"/>
    </row>
    <row r="4" spans="1:12" ht="26">
      <c r="D4" s="10"/>
      <c r="F4" s="12"/>
      <c r="G4" s="10"/>
      <c r="H4" s="13"/>
      <c r="J4" s="14"/>
      <c r="K4" s="15" t="s">
        <v>535</v>
      </c>
      <c r="L4" s="16"/>
    </row>
    <row r="5" spans="1:12">
      <c r="D5" s="10"/>
      <c r="F5" s="12"/>
      <c r="G5" s="10"/>
      <c r="H5" s="13"/>
      <c r="J5" s="14"/>
      <c r="K5" s="15"/>
      <c r="L5" s="16"/>
    </row>
    <row r="6" spans="1:12">
      <c r="B6" s="226" t="s">
        <v>498</v>
      </c>
      <c r="C6" s="226"/>
      <c r="D6" s="226"/>
      <c r="E6" s="226"/>
      <c r="F6" s="226"/>
      <c r="G6" s="226"/>
      <c r="H6" s="226"/>
      <c r="I6" s="226"/>
      <c r="J6" s="226"/>
      <c r="K6" s="226"/>
      <c r="L6" s="226"/>
    </row>
    <row r="7" spans="1:12"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</row>
    <row r="8" spans="1:12" ht="45" customHeight="1" thickBot="1">
      <c r="B8" s="228" t="s">
        <v>443</v>
      </c>
      <c r="C8" s="228"/>
      <c r="D8" s="228"/>
      <c r="E8" s="229"/>
      <c r="F8" s="229"/>
      <c r="G8" s="229"/>
      <c r="H8" s="229"/>
      <c r="I8" s="229"/>
      <c r="J8" s="229"/>
      <c r="K8" s="229"/>
      <c r="L8" s="229"/>
    </row>
    <row r="9" spans="1:12" s="26" customFormat="1" ht="52.5" thickBot="1">
      <c r="A9" s="63" t="s">
        <v>1</v>
      </c>
      <c r="B9" s="20" t="s">
        <v>2</v>
      </c>
      <c r="C9" s="20" t="s">
        <v>444</v>
      </c>
      <c r="D9" s="21" t="s">
        <v>111</v>
      </c>
      <c r="E9" s="21" t="s">
        <v>0</v>
      </c>
      <c r="F9" s="23" t="s">
        <v>436</v>
      </c>
      <c r="G9" s="24" t="s">
        <v>488</v>
      </c>
      <c r="H9" s="24" t="s">
        <v>438</v>
      </c>
      <c r="I9" s="24" t="s">
        <v>439</v>
      </c>
      <c r="J9" s="24" t="s">
        <v>440</v>
      </c>
      <c r="K9" s="25" t="s">
        <v>3</v>
      </c>
    </row>
    <row r="10" spans="1:12" s="31" customFormat="1" ht="13.5" thickBot="1">
      <c r="A10" s="27"/>
      <c r="B10" s="28">
        <v>1</v>
      </c>
      <c r="C10" s="28">
        <v>2</v>
      </c>
      <c r="D10" s="29">
        <v>3</v>
      </c>
      <c r="E10" s="29">
        <v>4</v>
      </c>
      <c r="F10" s="28">
        <v>5</v>
      </c>
      <c r="G10" s="28">
        <v>6</v>
      </c>
      <c r="H10" s="28">
        <v>7</v>
      </c>
      <c r="I10" s="28">
        <v>8</v>
      </c>
      <c r="J10" s="28">
        <v>9</v>
      </c>
      <c r="K10" s="30">
        <v>10</v>
      </c>
    </row>
    <row r="11" spans="1:12" ht="25">
      <c r="A11" s="235" t="s">
        <v>4</v>
      </c>
      <c r="B11" s="236" t="s">
        <v>472</v>
      </c>
      <c r="C11" s="75" t="s">
        <v>419</v>
      </c>
      <c r="D11" s="76" t="s">
        <v>5</v>
      </c>
      <c r="E11" s="76">
        <v>200</v>
      </c>
      <c r="F11" s="77"/>
      <c r="G11" s="77">
        <f>F11*E11</f>
        <v>0</v>
      </c>
      <c r="H11" s="77">
        <f>F11*0.05</f>
        <v>0</v>
      </c>
      <c r="I11" s="77">
        <f>H11*E11</f>
        <v>0</v>
      </c>
      <c r="J11" s="78"/>
      <c r="K11" s="79"/>
    </row>
    <row r="12" spans="1:12" ht="12.5">
      <c r="A12" s="232"/>
      <c r="B12" s="233"/>
      <c r="C12" s="72" t="s">
        <v>420</v>
      </c>
      <c r="D12" s="39" t="s">
        <v>5</v>
      </c>
      <c r="E12" s="39">
        <v>50</v>
      </c>
      <c r="F12" s="41"/>
      <c r="G12" s="41">
        <f t="shared" ref="G12:G27" si="0">F12*E12</f>
        <v>0</v>
      </c>
      <c r="H12" s="41">
        <f t="shared" ref="H12:H27" si="1">F12*0.05</f>
        <v>0</v>
      </c>
      <c r="I12" s="41">
        <f t="shared" ref="I12:I27" si="2">H12*E12</f>
        <v>0</v>
      </c>
      <c r="J12" s="42"/>
      <c r="K12" s="80"/>
    </row>
    <row r="13" spans="1:12" ht="25">
      <c r="A13" s="231" t="s">
        <v>6</v>
      </c>
      <c r="B13" s="233" t="s">
        <v>473</v>
      </c>
      <c r="C13" s="72" t="s">
        <v>421</v>
      </c>
      <c r="D13" s="39" t="s">
        <v>5</v>
      </c>
      <c r="E13" s="39">
        <v>180</v>
      </c>
      <c r="F13" s="41"/>
      <c r="G13" s="41">
        <f t="shared" si="0"/>
        <v>0</v>
      </c>
      <c r="H13" s="41">
        <f t="shared" si="1"/>
        <v>0</v>
      </c>
      <c r="I13" s="41">
        <f t="shared" si="2"/>
        <v>0</v>
      </c>
      <c r="J13" s="42"/>
      <c r="K13" s="80"/>
    </row>
    <row r="14" spans="1:12" ht="25">
      <c r="A14" s="232"/>
      <c r="B14" s="233"/>
      <c r="C14" s="72" t="s">
        <v>422</v>
      </c>
      <c r="D14" s="39" t="s">
        <v>5</v>
      </c>
      <c r="E14" s="39">
        <v>200</v>
      </c>
      <c r="F14" s="41"/>
      <c r="G14" s="41">
        <f t="shared" si="0"/>
        <v>0</v>
      </c>
      <c r="H14" s="41">
        <f t="shared" si="1"/>
        <v>0</v>
      </c>
      <c r="I14" s="41">
        <f t="shared" si="2"/>
        <v>0</v>
      </c>
      <c r="J14" s="42"/>
      <c r="K14" s="80"/>
    </row>
    <row r="15" spans="1:12">
      <c r="A15" s="37" t="s">
        <v>7</v>
      </c>
      <c r="B15" s="81" t="s">
        <v>474</v>
      </c>
      <c r="C15" s="72" t="s">
        <v>771</v>
      </c>
      <c r="D15" s="39" t="s">
        <v>5</v>
      </c>
      <c r="E15" s="39">
        <v>15</v>
      </c>
      <c r="F15" s="41"/>
      <c r="G15" s="41">
        <f t="shared" si="0"/>
        <v>0</v>
      </c>
      <c r="H15" s="41">
        <f t="shared" si="1"/>
        <v>0</v>
      </c>
      <c r="I15" s="41">
        <f t="shared" si="2"/>
        <v>0</v>
      </c>
      <c r="J15" s="42"/>
      <c r="K15" s="80"/>
    </row>
    <row r="16" spans="1:12" s="46" customFormat="1">
      <c r="A16" s="37" t="s">
        <v>8</v>
      </c>
      <c r="B16" s="81" t="s">
        <v>475</v>
      </c>
      <c r="C16" s="193" t="s">
        <v>772</v>
      </c>
      <c r="D16" s="44" t="s">
        <v>5</v>
      </c>
      <c r="E16" s="44">
        <v>12</v>
      </c>
      <c r="F16" s="45"/>
      <c r="G16" s="45">
        <f t="shared" si="0"/>
        <v>0</v>
      </c>
      <c r="H16" s="41">
        <f t="shared" si="1"/>
        <v>0</v>
      </c>
      <c r="I16" s="45">
        <f t="shared" si="2"/>
        <v>0</v>
      </c>
      <c r="J16" s="42"/>
      <c r="K16" s="80"/>
    </row>
    <row r="17" spans="1:11" ht="25">
      <c r="A17" s="37" t="s">
        <v>9</v>
      </c>
      <c r="B17" s="81" t="s">
        <v>476</v>
      </c>
      <c r="C17" s="72" t="s">
        <v>423</v>
      </c>
      <c r="D17" s="39" t="s">
        <v>5</v>
      </c>
      <c r="E17" s="39">
        <v>120</v>
      </c>
      <c r="F17" s="41"/>
      <c r="G17" s="41">
        <f t="shared" si="0"/>
        <v>0</v>
      </c>
      <c r="H17" s="41">
        <f t="shared" si="1"/>
        <v>0</v>
      </c>
      <c r="I17" s="41">
        <f t="shared" si="2"/>
        <v>0</v>
      </c>
      <c r="J17" s="42"/>
      <c r="K17" s="80"/>
    </row>
    <row r="18" spans="1:11" ht="25">
      <c r="A18" s="231" t="s">
        <v>10</v>
      </c>
      <c r="B18" s="233" t="s">
        <v>478</v>
      </c>
      <c r="C18" s="72" t="s">
        <v>424</v>
      </c>
      <c r="D18" s="39" t="s">
        <v>5</v>
      </c>
      <c r="E18" s="39">
        <v>120</v>
      </c>
      <c r="F18" s="41"/>
      <c r="G18" s="41">
        <f t="shared" si="0"/>
        <v>0</v>
      </c>
      <c r="H18" s="41">
        <f t="shared" si="1"/>
        <v>0</v>
      </c>
      <c r="I18" s="41">
        <f t="shared" si="2"/>
        <v>0</v>
      </c>
      <c r="J18" s="42"/>
      <c r="K18" s="80"/>
    </row>
    <row r="19" spans="1:11" ht="12.5">
      <c r="A19" s="232"/>
      <c r="B19" s="233"/>
      <c r="C19" s="72" t="s">
        <v>425</v>
      </c>
      <c r="D19" s="39" t="s">
        <v>5</v>
      </c>
      <c r="E19" s="39">
        <v>120</v>
      </c>
      <c r="F19" s="41"/>
      <c r="G19" s="41">
        <f t="shared" si="0"/>
        <v>0</v>
      </c>
      <c r="H19" s="41">
        <f t="shared" si="1"/>
        <v>0</v>
      </c>
      <c r="I19" s="41">
        <f t="shared" si="2"/>
        <v>0</v>
      </c>
      <c r="J19" s="42"/>
      <c r="K19" s="80"/>
    </row>
    <row r="20" spans="1:11" ht="12.5">
      <c r="A20" s="232"/>
      <c r="B20" s="233"/>
      <c r="C20" s="72" t="s">
        <v>766</v>
      </c>
      <c r="D20" s="39" t="s">
        <v>5</v>
      </c>
      <c r="E20" s="39">
        <v>60</v>
      </c>
      <c r="F20" s="41"/>
      <c r="G20" s="41">
        <f t="shared" si="0"/>
        <v>0</v>
      </c>
      <c r="H20" s="41">
        <f t="shared" si="1"/>
        <v>0</v>
      </c>
      <c r="I20" s="41">
        <f t="shared" si="2"/>
        <v>0</v>
      </c>
      <c r="J20" s="42"/>
      <c r="K20" s="80"/>
    </row>
    <row r="21" spans="1:11" ht="12.5">
      <c r="A21" s="232"/>
      <c r="B21" s="233"/>
      <c r="C21" s="72" t="s">
        <v>767</v>
      </c>
      <c r="D21" s="39" t="s">
        <v>5</v>
      </c>
      <c r="E21" s="39">
        <v>40</v>
      </c>
      <c r="F21" s="41"/>
      <c r="G21" s="41">
        <f t="shared" si="0"/>
        <v>0</v>
      </c>
      <c r="H21" s="41">
        <f t="shared" si="1"/>
        <v>0</v>
      </c>
      <c r="I21" s="41">
        <f t="shared" si="2"/>
        <v>0</v>
      </c>
      <c r="J21" s="42"/>
      <c r="K21" s="80"/>
    </row>
    <row r="22" spans="1:11" ht="25">
      <c r="A22" s="232"/>
      <c r="B22" s="233"/>
      <c r="C22" s="72" t="s">
        <v>426</v>
      </c>
      <c r="D22" s="39" t="s">
        <v>5</v>
      </c>
      <c r="E22" s="39">
        <v>60</v>
      </c>
      <c r="F22" s="41"/>
      <c r="G22" s="41">
        <f t="shared" si="0"/>
        <v>0</v>
      </c>
      <c r="H22" s="41">
        <f t="shared" si="1"/>
        <v>0</v>
      </c>
      <c r="I22" s="41">
        <f t="shared" si="2"/>
        <v>0</v>
      </c>
      <c r="J22" s="42"/>
      <c r="K22" s="80"/>
    </row>
    <row r="23" spans="1:11" ht="25">
      <c r="A23" s="232"/>
      <c r="B23" s="233"/>
      <c r="C23" s="72" t="s">
        <v>427</v>
      </c>
      <c r="D23" s="39" t="s">
        <v>5</v>
      </c>
      <c r="E23" s="39">
        <v>100</v>
      </c>
      <c r="F23" s="41"/>
      <c r="G23" s="41">
        <f t="shared" si="0"/>
        <v>0</v>
      </c>
      <c r="H23" s="41">
        <f t="shared" si="1"/>
        <v>0</v>
      </c>
      <c r="I23" s="41">
        <f t="shared" si="2"/>
        <v>0</v>
      </c>
      <c r="J23" s="42"/>
      <c r="K23" s="80"/>
    </row>
    <row r="24" spans="1:11" ht="12.5">
      <c r="A24" s="239" t="s">
        <v>11</v>
      </c>
      <c r="B24" s="237" t="s">
        <v>477</v>
      </c>
      <c r="C24" s="194" t="s">
        <v>770</v>
      </c>
      <c r="D24" s="195" t="s">
        <v>5</v>
      </c>
      <c r="E24" s="195">
        <v>20</v>
      </c>
      <c r="F24" s="196"/>
      <c r="G24" s="196">
        <v>0</v>
      </c>
      <c r="H24" s="41">
        <f t="shared" si="1"/>
        <v>0</v>
      </c>
      <c r="I24" s="41">
        <f t="shared" si="2"/>
        <v>0</v>
      </c>
      <c r="J24" s="197"/>
      <c r="K24" s="198"/>
    </row>
    <row r="25" spans="1:11" ht="12.5">
      <c r="A25" s="239"/>
      <c r="B25" s="237"/>
      <c r="C25" s="194" t="s">
        <v>768</v>
      </c>
      <c r="D25" s="195" t="s">
        <v>5</v>
      </c>
      <c r="E25" s="195">
        <v>20</v>
      </c>
      <c r="F25" s="196"/>
      <c r="G25" s="196">
        <v>0</v>
      </c>
      <c r="H25" s="41">
        <f t="shared" si="1"/>
        <v>0</v>
      </c>
      <c r="I25" s="41">
        <f t="shared" si="2"/>
        <v>0</v>
      </c>
      <c r="J25" s="197"/>
      <c r="K25" s="198"/>
    </row>
    <row r="26" spans="1:11" ht="12.5">
      <c r="A26" s="239"/>
      <c r="B26" s="237"/>
      <c r="C26" s="194" t="s">
        <v>769</v>
      </c>
      <c r="D26" s="195" t="s">
        <v>5</v>
      </c>
      <c r="E26" s="195">
        <v>20</v>
      </c>
      <c r="F26" s="196"/>
      <c r="G26" s="196">
        <v>0</v>
      </c>
      <c r="H26" s="41">
        <f t="shared" si="1"/>
        <v>0</v>
      </c>
      <c r="I26" s="41">
        <f t="shared" si="2"/>
        <v>0</v>
      </c>
      <c r="J26" s="197"/>
      <c r="K26" s="198"/>
    </row>
    <row r="27" spans="1:11" thickBot="1">
      <c r="A27" s="240"/>
      <c r="B27" s="238"/>
      <c r="C27" s="73" t="s">
        <v>428</v>
      </c>
      <c r="D27" s="50" t="s">
        <v>5</v>
      </c>
      <c r="E27" s="50">
        <v>30</v>
      </c>
      <c r="F27" s="52"/>
      <c r="G27" s="52">
        <f t="shared" si="0"/>
        <v>0</v>
      </c>
      <c r="H27" s="52">
        <f t="shared" si="1"/>
        <v>0</v>
      </c>
      <c r="I27" s="52">
        <f t="shared" si="2"/>
        <v>0</v>
      </c>
      <c r="J27" s="53"/>
      <c r="K27" s="74"/>
    </row>
    <row r="28" spans="1:11" ht="13.5" thickBot="1">
      <c r="A28" s="199"/>
      <c r="B28" s="200"/>
      <c r="C28" s="109"/>
      <c r="D28" s="115"/>
      <c r="E28" s="115"/>
      <c r="F28" s="201"/>
      <c r="G28" s="67"/>
      <c r="H28" s="67"/>
      <c r="I28" s="202"/>
      <c r="J28" s="203"/>
      <c r="K28" s="204"/>
    </row>
    <row r="29" spans="1:11" s="56" customFormat="1" ht="13.5" thickBot="1">
      <c r="B29" s="55"/>
      <c r="C29" s="55"/>
      <c r="F29" s="57" t="s">
        <v>112</v>
      </c>
      <c r="G29" s="58">
        <f>SUM(G11:G27)</f>
        <v>0</v>
      </c>
      <c r="H29" s="58"/>
      <c r="I29" s="59">
        <f>SUM(I11:I27)</f>
        <v>0</v>
      </c>
      <c r="J29" s="60"/>
    </row>
    <row r="31" spans="1:11" s="4" customFormat="1">
      <c r="A31" s="26"/>
      <c r="B31" s="61" t="s">
        <v>114</v>
      </c>
      <c r="C31" s="61"/>
      <c r="D31" s="224" t="s">
        <v>497</v>
      </c>
      <c r="E31" s="224"/>
      <c r="F31" s="224"/>
      <c r="G31" s="224"/>
      <c r="H31" s="224"/>
      <c r="I31" s="224"/>
      <c r="J31" s="224"/>
    </row>
    <row r="32" spans="1:11" s="4" customFormat="1">
      <c r="A32" s="26"/>
      <c r="B32" s="61" t="s">
        <v>115</v>
      </c>
      <c r="C32" s="61"/>
      <c r="D32" s="224" t="s">
        <v>497</v>
      </c>
      <c r="E32" s="224"/>
      <c r="F32" s="224"/>
      <c r="G32" s="224"/>
      <c r="H32" s="224"/>
      <c r="I32" s="224"/>
      <c r="J32" s="224"/>
    </row>
    <row r="33" spans="1:11">
      <c r="B33" s="62"/>
      <c r="C33" s="62"/>
      <c r="D33" s="225"/>
      <c r="E33" s="225"/>
      <c r="F33" s="225"/>
      <c r="G33" s="225"/>
      <c r="H33" s="225"/>
      <c r="I33" s="225"/>
    </row>
    <row r="35" spans="1:11" s="103" customFormat="1">
      <c r="A35" s="101"/>
      <c r="B35" s="102"/>
      <c r="C35" s="102"/>
      <c r="F35" s="102"/>
      <c r="G35" s="104"/>
      <c r="H35" s="105"/>
      <c r="I35" s="105"/>
      <c r="J35" s="105"/>
      <c r="K35" s="106"/>
    </row>
    <row r="36" spans="1:11" s="103" customFormat="1" ht="15.5">
      <c r="A36" s="101"/>
      <c r="B36" s="107" t="s">
        <v>539</v>
      </c>
      <c r="C36" s="108"/>
      <c r="D36" s="108"/>
      <c r="E36" s="108"/>
      <c r="F36" s="107" t="s">
        <v>540</v>
      </c>
      <c r="G36" s="108"/>
      <c r="H36" s="108"/>
      <c r="I36" s="108"/>
      <c r="J36" s="108"/>
      <c r="K36" s="108"/>
    </row>
    <row r="37" spans="1:11" s="103" customFormat="1" ht="15.5">
      <c r="A37" s="101"/>
      <c r="B37" s="108"/>
      <c r="C37" s="108"/>
      <c r="D37" s="108"/>
      <c r="E37" s="108"/>
      <c r="F37" s="107" t="s">
        <v>541</v>
      </c>
      <c r="J37" s="108"/>
      <c r="K37" s="106"/>
    </row>
    <row r="38" spans="1:11" s="103" customFormat="1" ht="15.5">
      <c r="A38" s="101"/>
      <c r="B38" s="108"/>
      <c r="C38" s="108"/>
      <c r="D38" s="108"/>
      <c r="E38" s="108"/>
      <c r="F38" s="107" t="s">
        <v>542</v>
      </c>
      <c r="J38" s="108"/>
      <c r="K38" s="106"/>
    </row>
    <row r="39" spans="1:11" s="103" customFormat="1" ht="15.5">
      <c r="A39" s="101"/>
      <c r="B39" s="108"/>
      <c r="C39" s="108"/>
      <c r="D39" s="108"/>
      <c r="E39" s="108"/>
      <c r="F39" s="107" t="s">
        <v>543</v>
      </c>
      <c r="J39" s="108"/>
      <c r="K39" s="106"/>
    </row>
  </sheetData>
  <mergeCells count="15">
    <mergeCell ref="D33:I33"/>
    <mergeCell ref="J2:K2"/>
    <mergeCell ref="B8:L8"/>
    <mergeCell ref="C3:I3"/>
    <mergeCell ref="A13:A14"/>
    <mergeCell ref="B13:B14"/>
    <mergeCell ref="D31:J31"/>
    <mergeCell ref="D32:J32"/>
    <mergeCell ref="A18:A23"/>
    <mergeCell ref="B18:B23"/>
    <mergeCell ref="B6:L7"/>
    <mergeCell ref="A11:A12"/>
    <mergeCell ref="B11:B12"/>
    <mergeCell ref="B24:B27"/>
    <mergeCell ref="A24:A27"/>
  </mergeCells>
  <phoneticPr fontId="3" type="noConversion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opLeftCell="A10" workbookViewId="0">
      <selection activeCell="O13" sqref="O13"/>
    </sheetView>
  </sheetViews>
  <sheetFormatPr defaultColWidth="9" defaultRowHeight="13"/>
  <cols>
    <col min="1" max="1" width="4.33203125" style="26" bestFit="1" customWidth="1"/>
    <col min="2" max="2" width="15.58203125" style="10" customWidth="1"/>
    <col min="3" max="3" width="22.83203125" style="10" customWidth="1"/>
    <col min="4" max="4" width="5.5" style="12" customWidth="1"/>
    <col min="5" max="5" width="4.83203125" style="12" bestFit="1" customWidth="1"/>
    <col min="6" max="6" width="11.83203125" style="14" customWidth="1"/>
    <col min="7" max="7" width="11.75" style="14" customWidth="1"/>
    <col min="8" max="8" width="9.33203125" style="14" customWidth="1"/>
    <col min="9" max="9" width="14.75" style="14" customWidth="1"/>
    <col min="10" max="10" width="8.83203125" style="14" customWidth="1"/>
    <col min="11" max="16384" width="9" style="12"/>
  </cols>
  <sheetData>
    <row r="1" spans="1:12" s="4" customFormat="1">
      <c r="A1" s="26"/>
      <c r="B1" s="2"/>
      <c r="C1" s="2"/>
      <c r="D1" s="2"/>
      <c r="G1" s="2"/>
      <c r="H1" s="5"/>
      <c r="I1" s="6"/>
      <c r="J1" s="6"/>
      <c r="K1" s="6"/>
      <c r="L1" s="7"/>
    </row>
    <row r="2" spans="1:12" s="4" customFormat="1">
      <c r="A2" s="26"/>
      <c r="B2" s="8" t="s">
        <v>465</v>
      </c>
      <c r="C2" s="8"/>
      <c r="D2" s="8"/>
      <c r="G2" s="2"/>
      <c r="J2" s="223" t="s">
        <v>441</v>
      </c>
      <c r="K2" s="224"/>
      <c r="L2" s="7"/>
    </row>
    <row r="3" spans="1:12" s="4" customFormat="1">
      <c r="A3" s="26"/>
      <c r="B3" s="221" t="s">
        <v>113</v>
      </c>
      <c r="C3" s="241"/>
      <c r="D3" s="241"/>
      <c r="E3" s="241"/>
      <c r="F3" s="241"/>
      <c r="G3" s="241"/>
      <c r="H3" s="241"/>
      <c r="I3" s="241"/>
      <c r="J3" s="6"/>
      <c r="K3" s="6"/>
      <c r="L3" s="7"/>
    </row>
    <row r="4" spans="1:12" ht="26">
      <c r="D4" s="10"/>
      <c r="F4" s="12"/>
      <c r="G4" s="10"/>
      <c r="H4" s="12"/>
      <c r="J4" s="15" t="s">
        <v>536</v>
      </c>
      <c r="L4" s="16"/>
    </row>
    <row r="5" spans="1:12">
      <c r="D5" s="10"/>
      <c r="F5" s="12"/>
      <c r="G5" s="10"/>
      <c r="H5" s="13"/>
      <c r="K5" s="15"/>
      <c r="L5" s="16"/>
    </row>
    <row r="6" spans="1:12">
      <c r="B6" s="226" t="s">
        <v>469</v>
      </c>
      <c r="C6" s="226"/>
      <c r="D6" s="226"/>
      <c r="E6" s="227"/>
      <c r="F6" s="227"/>
      <c r="G6" s="227"/>
      <c r="H6" s="227"/>
      <c r="I6" s="227"/>
      <c r="J6" s="227"/>
      <c r="K6" s="227"/>
      <c r="L6" s="227"/>
    </row>
    <row r="7" spans="1:12">
      <c r="D7" s="10"/>
      <c r="F7" s="12"/>
      <c r="G7" s="10"/>
      <c r="H7" s="13"/>
      <c r="K7" s="15"/>
      <c r="L7" s="16"/>
    </row>
    <row r="8" spans="1:12" ht="45" customHeight="1" thickBot="1">
      <c r="B8" s="228" t="s">
        <v>495</v>
      </c>
      <c r="C8" s="228"/>
      <c r="D8" s="228"/>
      <c r="E8" s="229"/>
      <c r="F8" s="229"/>
      <c r="G8" s="229"/>
      <c r="H8" s="229"/>
      <c r="I8" s="229"/>
      <c r="J8" s="229"/>
      <c r="K8" s="229"/>
      <c r="L8" s="229"/>
    </row>
    <row r="9" spans="1:12" s="26" customFormat="1" ht="52.5" thickBot="1">
      <c r="A9" s="63" t="s">
        <v>1</v>
      </c>
      <c r="B9" s="20" t="s">
        <v>2</v>
      </c>
      <c r="C9" s="20" t="s">
        <v>444</v>
      </c>
      <c r="D9" s="21" t="s">
        <v>111</v>
      </c>
      <c r="E9" s="21" t="s">
        <v>0</v>
      </c>
      <c r="F9" s="23" t="s">
        <v>436</v>
      </c>
      <c r="G9" s="24" t="s">
        <v>437</v>
      </c>
      <c r="H9" s="24" t="s">
        <v>438</v>
      </c>
      <c r="I9" s="24" t="s">
        <v>439</v>
      </c>
      <c r="J9" s="24" t="s">
        <v>440</v>
      </c>
      <c r="K9" s="25" t="s">
        <v>3</v>
      </c>
    </row>
    <row r="10" spans="1:12" s="31" customFormat="1" ht="13.5" thickBot="1">
      <c r="A10" s="27"/>
      <c r="B10" s="28">
        <v>1</v>
      </c>
      <c r="C10" s="28">
        <v>2</v>
      </c>
      <c r="D10" s="29">
        <v>3</v>
      </c>
      <c r="E10" s="29">
        <v>4</v>
      </c>
      <c r="F10" s="28">
        <v>5</v>
      </c>
      <c r="G10" s="28">
        <v>6</v>
      </c>
      <c r="H10" s="28">
        <v>7</v>
      </c>
      <c r="I10" s="28">
        <v>8</v>
      </c>
      <c r="J10" s="28">
        <v>9</v>
      </c>
      <c r="K10" s="30">
        <v>10</v>
      </c>
    </row>
    <row r="11" spans="1:12" ht="51" thickBot="1">
      <c r="A11" s="64" t="s">
        <v>4</v>
      </c>
      <c r="B11" s="65" t="s">
        <v>494</v>
      </c>
      <c r="C11" s="65" t="s">
        <v>471</v>
      </c>
      <c r="D11" s="66" t="s">
        <v>5</v>
      </c>
      <c r="E11" s="66">
        <v>450</v>
      </c>
      <c r="F11" s="67"/>
      <c r="G11" s="67">
        <f>F11*E11</f>
        <v>0</v>
      </c>
      <c r="H11" s="67">
        <f>F11*0.23</f>
        <v>0</v>
      </c>
      <c r="I11" s="67">
        <f>H11*E11</f>
        <v>0</v>
      </c>
      <c r="J11" s="67">
        <f>I11*E11</f>
        <v>0</v>
      </c>
      <c r="K11" s="68"/>
    </row>
    <row r="12" spans="1:12" s="56" customFormat="1" ht="13.5" thickBot="1">
      <c r="B12" s="55"/>
      <c r="C12" s="55"/>
      <c r="F12" s="57" t="s">
        <v>112</v>
      </c>
      <c r="G12" s="58">
        <f>SUM(G11:G11)</f>
        <v>0</v>
      </c>
      <c r="H12" s="58"/>
      <c r="I12" s="59">
        <f>SUM(I11:I11)</f>
        <v>0</v>
      </c>
      <c r="J12" s="69"/>
    </row>
    <row r="14" spans="1:12" s="4" customFormat="1" ht="26">
      <c r="A14" s="26"/>
      <c r="B14" s="70" t="s">
        <v>114</v>
      </c>
      <c r="C14" s="70"/>
      <c r="D14" s="224" t="s">
        <v>116</v>
      </c>
      <c r="E14" s="224"/>
      <c r="F14" s="224"/>
      <c r="G14" s="224"/>
      <c r="H14" s="224"/>
      <c r="I14" s="224"/>
      <c r="J14" s="224"/>
    </row>
    <row r="15" spans="1:12" s="4" customFormat="1" ht="26">
      <c r="A15" s="26"/>
      <c r="B15" s="70" t="s">
        <v>115</v>
      </c>
      <c r="C15" s="70"/>
      <c r="D15" s="224" t="s">
        <v>116</v>
      </c>
      <c r="E15" s="224"/>
      <c r="F15" s="224"/>
      <c r="G15" s="224"/>
      <c r="H15" s="224"/>
      <c r="I15" s="224"/>
      <c r="J15" s="224"/>
    </row>
    <row r="16" spans="1:12">
      <c r="B16" s="71"/>
      <c r="C16" s="71"/>
      <c r="D16" s="225"/>
      <c r="E16" s="225"/>
      <c r="F16" s="225"/>
      <c r="G16" s="225"/>
      <c r="H16" s="225"/>
      <c r="I16" s="225"/>
    </row>
    <row r="17" spans="1:11" s="103" customFormat="1">
      <c r="A17" s="101"/>
      <c r="B17" s="102"/>
      <c r="C17" s="102"/>
      <c r="F17" s="102"/>
      <c r="G17" s="104"/>
      <c r="H17" s="105"/>
      <c r="I17" s="105"/>
      <c r="J17" s="105"/>
      <c r="K17" s="106"/>
    </row>
    <row r="18" spans="1:11" s="103" customFormat="1" ht="15.5">
      <c r="A18" s="101"/>
      <c r="B18" s="107" t="s">
        <v>539</v>
      </c>
      <c r="C18" s="108"/>
      <c r="D18" s="108"/>
      <c r="E18" s="108"/>
      <c r="F18" s="107" t="s">
        <v>540</v>
      </c>
      <c r="G18" s="108"/>
      <c r="H18" s="108"/>
      <c r="I18" s="108"/>
      <c r="J18" s="108"/>
      <c r="K18" s="108"/>
    </row>
    <row r="19" spans="1:11" s="103" customFormat="1" ht="15.5">
      <c r="A19" s="101"/>
      <c r="B19" s="108"/>
      <c r="C19" s="108"/>
      <c r="D19" s="108"/>
      <c r="E19" s="108"/>
      <c r="F19" s="107" t="s">
        <v>541</v>
      </c>
      <c r="J19" s="108"/>
      <c r="K19" s="106"/>
    </row>
    <row r="20" spans="1:11" s="103" customFormat="1" ht="15.5">
      <c r="A20" s="101"/>
      <c r="B20" s="108"/>
      <c r="C20" s="108"/>
      <c r="D20" s="108"/>
      <c r="E20" s="108"/>
      <c r="F20" s="107" t="s">
        <v>542</v>
      </c>
      <c r="J20" s="108"/>
      <c r="K20" s="106"/>
    </row>
    <row r="21" spans="1:11" s="103" customFormat="1" ht="15.5">
      <c r="A21" s="101"/>
      <c r="B21" s="108"/>
      <c r="C21" s="108"/>
      <c r="D21" s="108"/>
      <c r="E21" s="108"/>
      <c r="F21" s="107" t="s">
        <v>543</v>
      </c>
      <c r="J21" s="108"/>
      <c r="K21" s="106"/>
    </row>
  </sheetData>
  <mergeCells count="7">
    <mergeCell ref="D15:J15"/>
    <mergeCell ref="D16:I16"/>
    <mergeCell ref="J2:K2"/>
    <mergeCell ref="B6:L6"/>
    <mergeCell ref="B8:L8"/>
    <mergeCell ref="B3:I3"/>
    <mergeCell ref="D14:J1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A18" sqref="A18:XFD22"/>
    </sheetView>
  </sheetViews>
  <sheetFormatPr defaultColWidth="9" defaultRowHeight="13"/>
  <cols>
    <col min="1" max="1" width="3.58203125" style="26" customWidth="1"/>
    <col min="2" max="2" width="16.83203125" style="10" customWidth="1"/>
    <col min="3" max="3" width="21.58203125" style="10" customWidth="1"/>
    <col min="4" max="4" width="4.5" style="12" customWidth="1"/>
    <col min="5" max="5" width="5.83203125" style="12" bestFit="1" customWidth="1"/>
    <col min="6" max="6" width="11.83203125" style="14" customWidth="1"/>
    <col min="7" max="7" width="12.08203125" style="14" customWidth="1"/>
    <col min="8" max="8" width="10.33203125" style="14" bestFit="1" customWidth="1"/>
    <col min="9" max="9" width="11.08203125" style="14" customWidth="1"/>
    <col min="10" max="10" width="8.75" style="12" customWidth="1"/>
    <col min="11" max="11" width="8.08203125" style="12" customWidth="1"/>
    <col min="12" max="16384" width="9" style="12"/>
  </cols>
  <sheetData>
    <row r="1" spans="1:12" s="4" customFormat="1">
      <c r="A1" s="26"/>
      <c r="B1" s="2"/>
      <c r="C1" s="2"/>
      <c r="D1" s="2"/>
      <c r="G1" s="2"/>
      <c r="H1" s="5"/>
      <c r="I1" s="6"/>
      <c r="J1" s="6"/>
      <c r="K1" s="6"/>
      <c r="L1" s="7"/>
    </row>
    <row r="2" spans="1:12" s="4" customFormat="1">
      <c r="A2" s="26"/>
      <c r="B2" s="8" t="s">
        <v>465</v>
      </c>
      <c r="C2" s="8"/>
      <c r="D2" s="8"/>
      <c r="G2" s="2"/>
      <c r="H2" s="5"/>
      <c r="I2" s="6"/>
      <c r="J2" s="223" t="s">
        <v>441</v>
      </c>
      <c r="K2" s="224"/>
      <c r="L2" s="7"/>
    </row>
    <row r="3" spans="1:12" s="4" customFormat="1">
      <c r="A3" s="26"/>
      <c r="B3" s="2"/>
      <c r="C3" s="242" t="s">
        <v>113</v>
      </c>
      <c r="D3" s="243"/>
      <c r="E3" s="243"/>
      <c r="F3" s="243"/>
      <c r="G3" s="243"/>
      <c r="H3" s="243"/>
      <c r="I3" s="243"/>
      <c r="J3" s="6"/>
      <c r="K3" s="6"/>
      <c r="L3" s="7"/>
    </row>
    <row r="4" spans="1:12" ht="26">
      <c r="D4" s="10"/>
      <c r="F4" s="12"/>
      <c r="G4" s="10"/>
      <c r="H4" s="13"/>
      <c r="J4" s="14"/>
      <c r="K4" s="15" t="s">
        <v>537</v>
      </c>
      <c r="L4" s="16"/>
    </row>
    <row r="5" spans="1:12">
      <c r="D5" s="10"/>
      <c r="F5" s="12"/>
      <c r="G5" s="10"/>
      <c r="H5" s="13"/>
      <c r="J5" s="14"/>
      <c r="K5" s="15"/>
      <c r="L5" s="16"/>
    </row>
    <row r="6" spans="1:12">
      <c r="B6" s="226" t="s">
        <v>470</v>
      </c>
      <c r="C6" s="226"/>
      <c r="D6" s="226"/>
      <c r="E6" s="227"/>
      <c r="F6" s="227"/>
      <c r="G6" s="227"/>
      <c r="H6" s="227"/>
      <c r="I6" s="227"/>
      <c r="J6" s="227"/>
      <c r="K6" s="227"/>
      <c r="L6" s="227"/>
    </row>
    <row r="7" spans="1:12">
      <c r="D7" s="10"/>
      <c r="F7" s="12"/>
      <c r="G7" s="10"/>
      <c r="H7" s="13"/>
      <c r="J7" s="14"/>
      <c r="K7" s="15"/>
      <c r="L7" s="16"/>
    </row>
    <row r="8" spans="1:12" ht="45" customHeight="1">
      <c r="B8" s="228" t="s">
        <v>493</v>
      </c>
      <c r="C8" s="228"/>
      <c r="D8" s="228"/>
      <c r="E8" s="229"/>
      <c r="F8" s="229"/>
      <c r="G8" s="229"/>
      <c r="H8" s="229"/>
      <c r="I8" s="229"/>
      <c r="J8" s="229"/>
      <c r="K8" s="229"/>
      <c r="L8" s="229"/>
    </row>
    <row r="9" spans="1:12" ht="13.5" thickBot="1"/>
    <row r="10" spans="1:12" s="26" customFormat="1" ht="52.5" thickBot="1">
      <c r="A10" s="63" t="s">
        <v>1</v>
      </c>
      <c r="B10" s="20" t="s">
        <v>2</v>
      </c>
      <c r="C10" s="20" t="s">
        <v>444</v>
      </c>
      <c r="D10" s="21" t="s">
        <v>111</v>
      </c>
      <c r="E10" s="21" t="s">
        <v>0</v>
      </c>
      <c r="F10" s="23" t="s">
        <v>436</v>
      </c>
      <c r="G10" s="24" t="s">
        <v>437</v>
      </c>
      <c r="H10" s="24" t="s">
        <v>438</v>
      </c>
      <c r="I10" s="24" t="s">
        <v>439</v>
      </c>
      <c r="J10" s="24" t="s">
        <v>440</v>
      </c>
      <c r="K10" s="25" t="s">
        <v>3</v>
      </c>
    </row>
    <row r="11" spans="1:12" s="31" customFormat="1" ht="13.5" thickBot="1">
      <c r="A11" s="27"/>
      <c r="B11" s="28">
        <v>1</v>
      </c>
      <c r="C11" s="28">
        <v>2</v>
      </c>
      <c r="D11" s="29">
        <v>3</v>
      </c>
      <c r="E11" s="29">
        <v>4</v>
      </c>
      <c r="F11" s="28">
        <v>5</v>
      </c>
      <c r="G11" s="28">
        <v>6</v>
      </c>
      <c r="H11" s="28">
        <v>7</v>
      </c>
      <c r="I11" s="28">
        <v>8</v>
      </c>
      <c r="J11" s="28">
        <v>9</v>
      </c>
      <c r="K11" s="30">
        <v>10</v>
      </c>
    </row>
    <row r="12" spans="1:12" ht="40.5" customHeight="1" thickBot="1">
      <c r="A12" s="64" t="s">
        <v>4</v>
      </c>
      <c r="B12" s="65" t="s">
        <v>479</v>
      </c>
      <c r="C12" s="65" t="s">
        <v>434</v>
      </c>
      <c r="D12" s="66" t="s">
        <v>5</v>
      </c>
      <c r="E12" s="66">
        <v>13000</v>
      </c>
      <c r="F12" s="67"/>
      <c r="G12" s="67">
        <f>F12*E12</f>
        <v>0</v>
      </c>
      <c r="H12" s="67">
        <f>F12*0.05</f>
        <v>0</v>
      </c>
      <c r="I12" s="67">
        <f>H12*E12</f>
        <v>0</v>
      </c>
      <c r="J12" s="67">
        <f>I12*E12</f>
        <v>0</v>
      </c>
      <c r="K12" s="68"/>
    </row>
    <row r="13" spans="1:12" s="56" customFormat="1" ht="13.5" thickBot="1">
      <c r="B13" s="55"/>
      <c r="C13" s="55"/>
      <c r="F13" s="57" t="s">
        <v>112</v>
      </c>
      <c r="G13" s="58">
        <f>SUM(G12:G12)</f>
        <v>0</v>
      </c>
      <c r="H13" s="58"/>
      <c r="I13" s="59">
        <f>SUM(I12:I12)</f>
        <v>0</v>
      </c>
      <c r="J13" s="69"/>
    </row>
    <row r="15" spans="1:12" s="4" customFormat="1">
      <c r="A15" s="26"/>
      <c r="B15" s="70" t="s">
        <v>114</v>
      </c>
      <c r="C15" s="70"/>
      <c r="D15" s="224" t="s">
        <v>496</v>
      </c>
      <c r="E15" s="224"/>
      <c r="F15" s="224"/>
      <c r="G15" s="224"/>
      <c r="H15" s="224"/>
      <c r="I15" s="224"/>
      <c r="J15" s="224"/>
    </row>
    <row r="16" spans="1:12" s="4" customFormat="1" ht="26">
      <c r="A16" s="26"/>
      <c r="B16" s="70" t="s">
        <v>115</v>
      </c>
      <c r="C16" s="70"/>
      <c r="D16" s="224" t="s">
        <v>496</v>
      </c>
      <c r="E16" s="224"/>
      <c r="F16" s="224"/>
      <c r="G16" s="224"/>
      <c r="H16" s="224"/>
      <c r="I16" s="224"/>
      <c r="J16" s="224"/>
    </row>
    <row r="17" spans="1:11">
      <c r="B17" s="71"/>
      <c r="C17" s="71"/>
      <c r="D17" s="225"/>
      <c r="E17" s="225"/>
      <c r="F17" s="225"/>
      <c r="G17" s="225"/>
      <c r="H17" s="225"/>
      <c r="I17" s="225"/>
    </row>
    <row r="18" spans="1:11" s="103" customFormat="1">
      <c r="A18" s="101"/>
      <c r="B18" s="102"/>
      <c r="C18" s="102"/>
      <c r="F18" s="102"/>
      <c r="G18" s="104"/>
      <c r="H18" s="105"/>
      <c r="I18" s="105"/>
      <c r="J18" s="105"/>
      <c r="K18" s="106"/>
    </row>
    <row r="19" spans="1:11" s="103" customFormat="1" ht="15.5">
      <c r="A19" s="101"/>
      <c r="B19" s="107" t="s">
        <v>539</v>
      </c>
      <c r="C19" s="108"/>
      <c r="D19" s="108"/>
      <c r="E19" s="108"/>
      <c r="F19" s="107" t="s">
        <v>540</v>
      </c>
      <c r="G19" s="108"/>
      <c r="H19" s="108"/>
      <c r="I19" s="108"/>
      <c r="J19" s="108"/>
      <c r="K19" s="108"/>
    </row>
    <row r="20" spans="1:11" s="103" customFormat="1" ht="15.5">
      <c r="A20" s="101"/>
      <c r="B20" s="108"/>
      <c r="C20" s="108"/>
      <c r="D20" s="108"/>
      <c r="E20" s="108"/>
      <c r="F20" s="107" t="s">
        <v>541</v>
      </c>
      <c r="J20" s="108"/>
      <c r="K20" s="106"/>
    </row>
    <row r="21" spans="1:11" s="103" customFormat="1" ht="15.5">
      <c r="A21" s="101"/>
      <c r="B21" s="108"/>
      <c r="C21" s="108"/>
      <c r="D21" s="108"/>
      <c r="E21" s="108"/>
      <c r="F21" s="107" t="s">
        <v>542</v>
      </c>
      <c r="J21" s="108"/>
      <c r="K21" s="106"/>
    </row>
    <row r="22" spans="1:11" s="103" customFormat="1" ht="15.5">
      <c r="A22" s="101"/>
      <c r="B22" s="108"/>
      <c r="C22" s="108"/>
      <c r="D22" s="108"/>
      <c r="E22" s="108"/>
      <c r="F22" s="107" t="s">
        <v>543</v>
      </c>
      <c r="J22" s="108"/>
      <c r="K22" s="106"/>
    </row>
  </sheetData>
  <mergeCells count="7">
    <mergeCell ref="D16:J16"/>
    <mergeCell ref="D17:I17"/>
    <mergeCell ref="J2:K2"/>
    <mergeCell ref="B6:L6"/>
    <mergeCell ref="B8:L8"/>
    <mergeCell ref="C3:I3"/>
    <mergeCell ref="D15:J15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opLeftCell="A23" workbookViewId="0">
      <selection activeCell="L11" sqref="L11"/>
    </sheetView>
  </sheetViews>
  <sheetFormatPr defaultColWidth="9" defaultRowHeight="13"/>
  <cols>
    <col min="1" max="1" width="4.33203125" style="1" bestFit="1" customWidth="1"/>
    <col min="2" max="2" width="16.83203125" style="10" customWidth="1"/>
    <col min="3" max="3" width="23.33203125" style="10" customWidth="1"/>
    <col min="4" max="4" width="5.5" style="12" customWidth="1"/>
    <col min="5" max="5" width="4.83203125" style="18" bestFit="1" customWidth="1"/>
    <col min="6" max="6" width="13.25" style="14" customWidth="1"/>
    <col min="7" max="7" width="10.33203125" style="14" customWidth="1"/>
    <col min="8" max="8" width="10.33203125" style="14" bestFit="1" customWidth="1"/>
    <col min="9" max="9" width="10" style="14" customWidth="1"/>
    <col min="10" max="10" width="10.25" style="12" customWidth="1"/>
    <col min="11" max="16384" width="9" style="12"/>
  </cols>
  <sheetData>
    <row r="1" spans="1:13" s="4" customFormat="1">
      <c r="A1" s="1"/>
      <c r="B1" s="2"/>
      <c r="C1" s="2"/>
      <c r="D1" s="2"/>
      <c r="E1" s="3"/>
      <c r="H1" s="2"/>
      <c r="I1" s="5"/>
      <c r="J1" s="6"/>
      <c r="K1" s="6"/>
      <c r="L1" s="6"/>
      <c r="M1" s="7"/>
    </row>
    <row r="2" spans="1:13" s="4" customFormat="1">
      <c r="A2" s="1"/>
      <c r="B2" s="8" t="s">
        <v>465</v>
      </c>
      <c r="C2" s="8"/>
      <c r="D2" s="8"/>
      <c r="E2" s="9"/>
      <c r="H2" s="2"/>
      <c r="I2" s="5"/>
      <c r="J2" s="6"/>
      <c r="K2" s="223" t="s">
        <v>492</v>
      </c>
      <c r="L2" s="224"/>
      <c r="M2" s="7"/>
    </row>
    <row r="3" spans="1:13" s="4" customFormat="1" ht="14">
      <c r="A3" s="1"/>
      <c r="B3" s="2"/>
      <c r="C3" s="242" t="s">
        <v>113</v>
      </c>
      <c r="D3" s="244"/>
      <c r="E3" s="244"/>
      <c r="F3" s="244"/>
      <c r="G3" s="244"/>
      <c r="H3" s="244"/>
      <c r="I3" s="244"/>
      <c r="J3" s="244"/>
      <c r="K3" s="6"/>
      <c r="L3" s="6"/>
      <c r="M3" s="7"/>
    </row>
    <row r="4" spans="1:13" ht="26">
      <c r="D4" s="10"/>
      <c r="E4" s="11"/>
      <c r="F4" s="12"/>
      <c r="G4" s="12"/>
      <c r="H4" s="10"/>
      <c r="I4" s="13"/>
      <c r="J4" s="14"/>
      <c r="K4" s="15" t="s">
        <v>538</v>
      </c>
      <c r="M4" s="16"/>
    </row>
    <row r="5" spans="1:13">
      <c r="D5" s="10"/>
      <c r="E5" s="11"/>
      <c r="F5" s="12"/>
      <c r="G5" s="12"/>
      <c r="H5" s="10"/>
      <c r="I5" s="13"/>
      <c r="J5" s="14"/>
      <c r="K5" s="14"/>
      <c r="L5" s="15"/>
      <c r="M5" s="16"/>
    </row>
    <row r="6" spans="1:13">
      <c r="B6" s="226" t="s">
        <v>491</v>
      </c>
      <c r="C6" s="226"/>
      <c r="D6" s="226"/>
      <c r="E6" s="226"/>
      <c r="F6" s="227"/>
      <c r="G6" s="227"/>
      <c r="H6" s="227"/>
      <c r="I6" s="227"/>
      <c r="J6" s="227"/>
      <c r="K6" s="227"/>
      <c r="L6" s="227"/>
      <c r="M6" s="227"/>
    </row>
    <row r="7" spans="1:13">
      <c r="D7" s="10"/>
      <c r="E7" s="11"/>
      <c r="F7" s="12"/>
      <c r="G7" s="12"/>
      <c r="H7" s="10"/>
      <c r="I7" s="13"/>
      <c r="J7" s="14"/>
      <c r="K7" s="14"/>
      <c r="L7" s="15"/>
      <c r="M7" s="16"/>
    </row>
    <row r="8" spans="1:13" ht="45" customHeight="1">
      <c r="B8" s="228" t="s">
        <v>489</v>
      </c>
      <c r="C8" s="228"/>
      <c r="D8" s="228"/>
      <c r="E8" s="228"/>
      <c r="F8" s="229"/>
      <c r="G8" s="229"/>
      <c r="H8" s="229"/>
      <c r="I8" s="229"/>
      <c r="J8" s="229"/>
      <c r="K8" s="229"/>
      <c r="L8" s="229"/>
      <c r="M8" s="229"/>
    </row>
    <row r="9" spans="1:13" ht="13.5" thickBot="1">
      <c r="D9" s="10"/>
      <c r="F9" s="12"/>
      <c r="J9" s="14"/>
    </row>
    <row r="10" spans="1:13" s="26" customFormat="1" ht="39.5" thickBot="1">
      <c r="A10" s="19" t="s">
        <v>1</v>
      </c>
      <c r="B10" s="20" t="s">
        <v>2</v>
      </c>
      <c r="C10" s="20" t="s">
        <v>444</v>
      </c>
      <c r="D10" s="21" t="s">
        <v>111</v>
      </c>
      <c r="E10" s="22" t="s">
        <v>0</v>
      </c>
      <c r="F10" s="23" t="s">
        <v>436</v>
      </c>
      <c r="G10" s="24" t="s">
        <v>488</v>
      </c>
      <c r="H10" s="24" t="s">
        <v>438</v>
      </c>
      <c r="I10" s="24" t="s">
        <v>439</v>
      </c>
      <c r="J10" s="24" t="s">
        <v>440</v>
      </c>
      <c r="K10" s="25" t="s">
        <v>3</v>
      </c>
    </row>
    <row r="11" spans="1:13" s="31" customFormat="1" ht="13.5" thickBot="1">
      <c r="A11" s="27"/>
      <c r="B11" s="28">
        <v>1</v>
      </c>
      <c r="C11" s="28">
        <v>2</v>
      </c>
      <c r="D11" s="29">
        <v>3</v>
      </c>
      <c r="E11" s="29">
        <v>4</v>
      </c>
      <c r="F11" s="28">
        <v>5</v>
      </c>
      <c r="G11" s="28">
        <v>6</v>
      </c>
      <c r="H11" s="28">
        <v>7</v>
      </c>
      <c r="I11" s="28">
        <v>8</v>
      </c>
      <c r="J11" s="28">
        <v>9</v>
      </c>
      <c r="K11" s="30">
        <v>10</v>
      </c>
    </row>
    <row r="12" spans="1:13" s="31" customFormat="1" ht="25">
      <c r="A12" s="32" t="s">
        <v>4</v>
      </c>
      <c r="B12" s="33" t="s">
        <v>480</v>
      </c>
      <c r="C12" s="33" t="s">
        <v>481</v>
      </c>
      <c r="D12" s="34" t="s">
        <v>5</v>
      </c>
      <c r="E12" s="34">
        <v>700</v>
      </c>
      <c r="F12" s="35"/>
      <c r="G12" s="35"/>
      <c r="H12" s="35"/>
      <c r="I12" s="35"/>
      <c r="J12" s="35"/>
      <c r="K12" s="36"/>
    </row>
    <row r="13" spans="1:13" ht="25">
      <c r="A13" s="37" t="s">
        <v>6</v>
      </c>
      <c r="B13" s="38" t="s">
        <v>482</v>
      </c>
      <c r="C13" s="38" t="s">
        <v>429</v>
      </c>
      <c r="D13" s="39" t="s">
        <v>5</v>
      </c>
      <c r="E13" s="40">
        <v>200</v>
      </c>
      <c r="F13" s="41"/>
      <c r="G13" s="41">
        <f t="shared" ref="G13:G19" si="0">F13*E13</f>
        <v>0</v>
      </c>
      <c r="H13" s="41"/>
      <c r="I13" s="41">
        <f t="shared" ref="I13:I19" si="1">H13*E13</f>
        <v>0</v>
      </c>
      <c r="J13" s="42"/>
      <c r="K13" s="43"/>
    </row>
    <row r="14" spans="1:13" ht="37.5">
      <c r="A14" s="231" t="s">
        <v>7</v>
      </c>
      <c r="B14" s="245" t="s">
        <v>483</v>
      </c>
      <c r="C14" s="38" t="s">
        <v>804</v>
      </c>
      <c r="D14" s="39" t="s">
        <v>5</v>
      </c>
      <c r="E14" s="40">
        <v>150</v>
      </c>
      <c r="F14" s="41"/>
      <c r="G14" s="41">
        <f t="shared" si="0"/>
        <v>0</v>
      </c>
      <c r="H14" s="41"/>
      <c r="I14" s="41">
        <f t="shared" si="1"/>
        <v>0</v>
      </c>
      <c r="J14" s="42"/>
      <c r="K14" s="43"/>
    </row>
    <row r="15" spans="1:13" ht="25">
      <c r="A15" s="232"/>
      <c r="B15" s="245"/>
      <c r="C15" s="38" t="s">
        <v>803</v>
      </c>
      <c r="D15" s="39" t="s">
        <v>5</v>
      </c>
      <c r="E15" s="40">
        <v>150</v>
      </c>
      <c r="F15" s="41"/>
      <c r="G15" s="41">
        <f t="shared" si="0"/>
        <v>0</v>
      </c>
      <c r="H15" s="41"/>
      <c r="I15" s="41">
        <f t="shared" si="1"/>
        <v>0</v>
      </c>
      <c r="J15" s="42"/>
      <c r="K15" s="43"/>
    </row>
    <row r="16" spans="1:13" s="47" customFormat="1" ht="25">
      <c r="A16" s="213" t="s">
        <v>8</v>
      </c>
      <c r="B16" s="214" t="s">
        <v>484</v>
      </c>
      <c r="C16" s="214" t="s">
        <v>430</v>
      </c>
      <c r="D16" s="215" t="s">
        <v>5</v>
      </c>
      <c r="E16" s="216">
        <v>4300</v>
      </c>
      <c r="F16" s="217"/>
      <c r="G16" s="217">
        <f t="shared" si="0"/>
        <v>0</v>
      </c>
      <c r="H16" s="217"/>
      <c r="I16" s="217">
        <f t="shared" si="1"/>
        <v>0</v>
      </c>
      <c r="J16" s="218"/>
      <c r="K16" s="219"/>
      <c r="L16" s="220"/>
    </row>
    <row r="17" spans="1:14" ht="25">
      <c r="A17" s="37">
        <v>5</v>
      </c>
      <c r="B17" s="38" t="s">
        <v>485</v>
      </c>
      <c r="C17" s="38" t="s">
        <v>431</v>
      </c>
      <c r="D17" s="39" t="s">
        <v>5</v>
      </c>
      <c r="E17" s="40">
        <v>3000</v>
      </c>
      <c r="F17" s="41"/>
      <c r="G17" s="41">
        <f t="shared" si="0"/>
        <v>0</v>
      </c>
      <c r="H17" s="41"/>
      <c r="I17" s="41">
        <f t="shared" si="1"/>
        <v>0</v>
      </c>
      <c r="J17" s="42"/>
      <c r="K17" s="43"/>
    </row>
    <row r="18" spans="1:14">
      <c r="A18" s="37">
        <v>6</v>
      </c>
      <c r="B18" s="38" t="s">
        <v>486</v>
      </c>
      <c r="C18" s="38" t="s">
        <v>432</v>
      </c>
      <c r="D18" s="39" t="s">
        <v>5</v>
      </c>
      <c r="E18" s="40">
        <v>300</v>
      </c>
      <c r="F18" s="41"/>
      <c r="G18" s="41">
        <f t="shared" si="0"/>
        <v>0</v>
      </c>
      <c r="H18" s="41"/>
      <c r="I18" s="41">
        <f t="shared" si="1"/>
        <v>0</v>
      </c>
      <c r="J18" s="42"/>
      <c r="K18" s="43"/>
    </row>
    <row r="19" spans="1:14" ht="25.5" thickBot="1">
      <c r="A19" s="48" t="s">
        <v>11</v>
      </c>
      <c r="B19" s="49" t="s">
        <v>487</v>
      </c>
      <c r="C19" s="49" t="s">
        <v>433</v>
      </c>
      <c r="D19" s="50" t="s">
        <v>5</v>
      </c>
      <c r="E19" s="51">
        <v>9000</v>
      </c>
      <c r="F19" s="52"/>
      <c r="G19" s="52">
        <f t="shared" si="0"/>
        <v>0</v>
      </c>
      <c r="H19" s="52"/>
      <c r="I19" s="52">
        <f t="shared" si="1"/>
        <v>0</v>
      </c>
      <c r="J19" s="53"/>
      <c r="K19" s="54"/>
    </row>
    <row r="20" spans="1:14" s="56" customFormat="1" ht="13.5" thickBot="1">
      <c r="A20" s="1"/>
      <c r="B20" s="55"/>
      <c r="C20" s="55"/>
      <c r="E20" s="1"/>
      <c r="F20" s="57" t="s">
        <v>112</v>
      </c>
      <c r="G20" s="58">
        <f>SUM(G12:G19)</f>
        <v>0</v>
      </c>
      <c r="H20" s="58"/>
      <c r="I20" s="59">
        <f>SUM(I12:I19)</f>
        <v>0</v>
      </c>
      <c r="J20" s="60"/>
    </row>
    <row r="22" spans="1:14" s="4" customFormat="1">
      <c r="A22" s="1"/>
      <c r="B22" s="61" t="s">
        <v>114</v>
      </c>
      <c r="C22" s="61"/>
      <c r="D22" s="224" t="s">
        <v>490</v>
      </c>
      <c r="E22" s="224"/>
      <c r="F22" s="224"/>
      <c r="G22" s="224"/>
      <c r="H22" s="224"/>
      <c r="I22" s="224"/>
      <c r="J22" s="224"/>
    </row>
    <row r="23" spans="1:14" s="4" customFormat="1" ht="26">
      <c r="A23" s="1"/>
      <c r="B23" s="61" t="s">
        <v>115</v>
      </c>
      <c r="C23" s="61"/>
      <c r="D23" s="224" t="s">
        <v>490</v>
      </c>
      <c r="E23" s="224"/>
      <c r="F23" s="224"/>
      <c r="G23" s="224"/>
      <c r="H23" s="224"/>
      <c r="I23" s="224"/>
      <c r="J23" s="224"/>
    </row>
    <row r="24" spans="1:14">
      <c r="B24" s="62"/>
      <c r="C24" s="62"/>
      <c r="D24" s="225"/>
      <c r="E24" s="225"/>
      <c r="F24" s="225"/>
      <c r="G24" s="225"/>
      <c r="H24" s="225"/>
      <c r="I24" s="225"/>
      <c r="N24" s="4"/>
    </row>
    <row r="25" spans="1:14" s="103" customFormat="1">
      <c r="A25" s="101"/>
      <c r="B25" s="102"/>
      <c r="C25" s="102"/>
      <c r="F25" s="102"/>
      <c r="G25" s="104"/>
      <c r="H25" s="105"/>
      <c r="I25" s="105"/>
      <c r="J25" s="105"/>
      <c r="K25" s="106"/>
      <c r="N25" s="4"/>
    </row>
    <row r="26" spans="1:14" s="103" customFormat="1" ht="15.5">
      <c r="A26" s="101"/>
      <c r="B26" s="107" t="s">
        <v>539</v>
      </c>
      <c r="C26" s="108"/>
      <c r="D26" s="108"/>
      <c r="E26" s="108"/>
      <c r="F26" s="107" t="s">
        <v>540</v>
      </c>
      <c r="G26" s="108"/>
      <c r="H26" s="108"/>
      <c r="I26" s="108"/>
      <c r="J26" s="108"/>
      <c r="K26" s="108"/>
      <c r="N26" s="4"/>
    </row>
    <row r="27" spans="1:14" s="103" customFormat="1" ht="15.5">
      <c r="A27" s="101"/>
      <c r="B27" s="108"/>
      <c r="C27" s="108"/>
      <c r="D27" s="108"/>
      <c r="E27" s="108"/>
      <c r="F27" s="107" t="s">
        <v>541</v>
      </c>
      <c r="J27" s="108"/>
      <c r="K27" s="106"/>
      <c r="N27" s="4"/>
    </row>
    <row r="28" spans="1:14" s="103" customFormat="1" ht="15.5">
      <c r="A28" s="101"/>
      <c r="B28" s="108"/>
      <c r="C28" s="108"/>
      <c r="D28" s="108"/>
      <c r="E28" s="108"/>
      <c r="F28" s="107" t="s">
        <v>542</v>
      </c>
      <c r="J28" s="108"/>
      <c r="K28" s="106"/>
      <c r="N28" s="4"/>
    </row>
    <row r="29" spans="1:14" s="103" customFormat="1" ht="15.5">
      <c r="A29" s="101"/>
      <c r="B29" s="108"/>
      <c r="C29" s="108"/>
      <c r="D29" s="108"/>
      <c r="E29" s="108"/>
      <c r="F29" s="107" t="s">
        <v>543</v>
      </c>
      <c r="J29" s="108"/>
      <c r="K29" s="106"/>
      <c r="N29" s="4"/>
    </row>
    <row r="30" spans="1:14">
      <c r="N30" s="4"/>
    </row>
  </sheetData>
  <mergeCells count="9">
    <mergeCell ref="D23:J23"/>
    <mergeCell ref="D24:I24"/>
    <mergeCell ref="A14:A15"/>
    <mergeCell ref="C3:J3"/>
    <mergeCell ref="K2:L2"/>
    <mergeCell ref="B6:M6"/>
    <mergeCell ref="B8:M8"/>
    <mergeCell ref="B14:B15"/>
    <mergeCell ref="D22:J22"/>
  </mergeCells>
  <phoneticPr fontId="3" type="noConversion"/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opLeftCell="A10" workbookViewId="0">
      <selection activeCell="P11" sqref="P11"/>
    </sheetView>
  </sheetViews>
  <sheetFormatPr defaultColWidth="9" defaultRowHeight="12.5"/>
  <cols>
    <col min="1" max="1" width="4.58203125" style="46" customWidth="1"/>
    <col min="2" max="2" width="21.25" style="166" customWidth="1"/>
    <col min="3" max="3" width="9.5" style="46" bestFit="1" customWidth="1"/>
    <col min="4" max="4" width="11.75" style="46" bestFit="1" customWidth="1"/>
    <col min="5" max="5" width="9.5" style="46" bestFit="1" customWidth="1"/>
    <col min="6" max="6" width="13.75" style="46" bestFit="1" customWidth="1"/>
    <col min="7" max="7" width="10" style="46" bestFit="1" customWidth="1"/>
    <col min="8" max="9" width="9.08203125" style="46" bestFit="1" customWidth="1"/>
    <col min="10" max="10" width="10.08203125" style="46" bestFit="1" customWidth="1"/>
    <col min="11" max="16384" width="9" style="46"/>
  </cols>
  <sheetData>
    <row r="1" spans="1:10" ht="26.25" customHeight="1">
      <c r="A1" s="156" t="s">
        <v>727</v>
      </c>
      <c r="B1" s="157" t="s">
        <v>718</v>
      </c>
      <c r="C1" s="158" t="s">
        <v>719</v>
      </c>
      <c r="D1" s="173" t="s">
        <v>720</v>
      </c>
      <c r="E1" s="158" t="s">
        <v>721</v>
      </c>
      <c r="F1" s="158" t="s">
        <v>722</v>
      </c>
      <c r="G1" s="173" t="s">
        <v>723</v>
      </c>
      <c r="H1" s="158" t="s">
        <v>724</v>
      </c>
      <c r="I1" s="158" t="s">
        <v>725</v>
      </c>
      <c r="J1" s="159" t="s">
        <v>726</v>
      </c>
    </row>
    <row r="2" spans="1:10" ht="37.5">
      <c r="A2" s="160">
        <v>1</v>
      </c>
      <c r="B2" s="168" t="s">
        <v>728</v>
      </c>
      <c r="C2" s="169">
        <v>77763.05</v>
      </c>
      <c r="D2" s="45"/>
      <c r="E2" s="45"/>
      <c r="F2" s="45"/>
      <c r="G2" s="45"/>
      <c r="H2" s="45"/>
      <c r="I2" s="45"/>
      <c r="J2" s="161"/>
    </row>
    <row r="3" spans="1:10" ht="37.5">
      <c r="A3" s="160">
        <v>2</v>
      </c>
      <c r="B3" s="97" t="s">
        <v>729</v>
      </c>
      <c r="C3" s="45"/>
      <c r="D3" s="45"/>
      <c r="E3" s="45"/>
      <c r="F3" s="45"/>
      <c r="G3" s="45"/>
      <c r="H3" s="45"/>
      <c r="I3" s="45"/>
      <c r="J3" s="161">
        <v>38969.599999999999</v>
      </c>
    </row>
    <row r="4" spans="1:10" ht="37.5">
      <c r="A4" s="160">
        <v>3</v>
      </c>
      <c r="B4" s="168" t="s">
        <v>741</v>
      </c>
      <c r="C4" s="45"/>
      <c r="D4" s="45"/>
      <c r="E4" s="45"/>
      <c r="F4" s="45"/>
      <c r="G4" s="45"/>
      <c r="H4" s="45"/>
      <c r="I4" s="169">
        <v>5200</v>
      </c>
      <c r="J4" s="161"/>
    </row>
    <row r="5" spans="1:10" ht="37.5">
      <c r="A5" s="160">
        <v>4</v>
      </c>
      <c r="B5" s="168" t="s">
        <v>740</v>
      </c>
      <c r="C5" s="45"/>
      <c r="D5" s="45"/>
      <c r="E5" s="45"/>
      <c r="F5" s="169">
        <v>40004.550000000003</v>
      </c>
      <c r="G5" s="45"/>
      <c r="H5" s="45"/>
      <c r="I5" s="45">
        <v>6500</v>
      </c>
      <c r="J5" s="161"/>
    </row>
    <row r="6" spans="1:10">
      <c r="A6" s="160">
        <v>5</v>
      </c>
      <c r="B6" s="168" t="s">
        <v>739</v>
      </c>
      <c r="C6" s="45"/>
      <c r="D6" s="45"/>
      <c r="E6" s="45"/>
      <c r="F6" s="45"/>
      <c r="G6" s="45"/>
      <c r="H6" s="169">
        <v>6088.5</v>
      </c>
      <c r="I6" s="45"/>
      <c r="J6" s="161"/>
    </row>
    <row r="7" spans="1:10" ht="25">
      <c r="A7" s="160">
        <v>6</v>
      </c>
      <c r="B7" s="97" t="s">
        <v>738</v>
      </c>
      <c r="C7" s="45"/>
      <c r="D7" s="45"/>
      <c r="E7" s="45"/>
      <c r="F7" s="45">
        <v>73573</v>
      </c>
      <c r="G7" s="45"/>
      <c r="H7" s="45"/>
      <c r="I7" s="45"/>
      <c r="J7" s="161"/>
    </row>
    <row r="8" spans="1:10" ht="25">
      <c r="A8" s="160">
        <v>7</v>
      </c>
      <c r="B8" s="168" t="s">
        <v>737</v>
      </c>
      <c r="C8" s="45"/>
      <c r="D8" s="169">
        <v>51696.959999999999</v>
      </c>
      <c r="E8" s="45"/>
      <c r="F8" s="45"/>
      <c r="G8" s="45"/>
      <c r="H8" s="45"/>
      <c r="I8" s="45">
        <v>7371</v>
      </c>
      <c r="J8" s="161"/>
    </row>
    <row r="9" spans="1:10" ht="25">
      <c r="A9" s="160">
        <v>8</v>
      </c>
      <c r="B9" s="168" t="s">
        <v>736</v>
      </c>
      <c r="C9" s="45"/>
      <c r="D9" s="45"/>
      <c r="E9" s="45"/>
      <c r="F9" s="45"/>
      <c r="G9" s="45"/>
      <c r="H9" s="45"/>
      <c r="I9" s="45"/>
      <c r="J9" s="170">
        <v>38520.6</v>
      </c>
    </row>
    <row r="10" spans="1:10" ht="37.5">
      <c r="A10" s="160">
        <v>9</v>
      </c>
      <c r="B10" s="97" t="s">
        <v>735</v>
      </c>
      <c r="C10" s="45"/>
      <c r="D10" s="45"/>
      <c r="E10" s="45"/>
      <c r="F10" s="45"/>
      <c r="G10" s="45">
        <v>19302.400000000001</v>
      </c>
      <c r="H10" s="45"/>
      <c r="I10" s="45"/>
      <c r="J10" s="161"/>
    </row>
    <row r="11" spans="1:10" ht="37.5">
      <c r="A11" s="160">
        <v>10</v>
      </c>
      <c r="B11" s="168" t="s">
        <v>734</v>
      </c>
      <c r="C11" s="45"/>
      <c r="D11" s="45">
        <v>54829.56</v>
      </c>
      <c r="E11" s="169">
        <v>46001.03</v>
      </c>
      <c r="F11" s="45"/>
      <c r="G11" s="45"/>
      <c r="H11" s="45"/>
      <c r="I11" s="45"/>
      <c r="J11" s="161"/>
    </row>
    <row r="12" spans="1:10">
      <c r="A12" s="160">
        <v>11</v>
      </c>
      <c r="B12" s="168" t="s">
        <v>733</v>
      </c>
      <c r="C12" s="45"/>
      <c r="D12" s="45"/>
      <c r="E12" s="45"/>
      <c r="F12" s="45"/>
      <c r="G12" s="169">
        <v>17366.48</v>
      </c>
      <c r="H12" s="45"/>
      <c r="I12" s="45"/>
      <c r="J12" s="161"/>
    </row>
    <row r="13" spans="1:10" ht="37.5">
      <c r="A13" s="160">
        <v>12</v>
      </c>
      <c r="B13" s="97" t="s">
        <v>732</v>
      </c>
      <c r="C13" s="45"/>
      <c r="D13" s="45"/>
      <c r="E13" s="45">
        <v>52524.15</v>
      </c>
      <c r="F13" s="45">
        <v>48525.33</v>
      </c>
      <c r="G13" s="45"/>
      <c r="H13" s="45"/>
      <c r="I13" s="45"/>
      <c r="J13" s="161"/>
    </row>
    <row r="14" spans="1:10" ht="37.5">
      <c r="A14" s="160">
        <v>13</v>
      </c>
      <c r="B14" s="97" t="s">
        <v>731</v>
      </c>
      <c r="C14" s="45"/>
      <c r="D14" s="45"/>
      <c r="E14" s="45"/>
      <c r="F14" s="45">
        <v>42106.51</v>
      </c>
      <c r="G14" s="45"/>
      <c r="H14" s="45"/>
      <c r="I14" s="45"/>
      <c r="J14" s="161"/>
    </row>
    <row r="15" spans="1:10" ht="25.5" thickBot="1">
      <c r="A15" s="162">
        <v>14</v>
      </c>
      <c r="B15" s="163" t="s">
        <v>730</v>
      </c>
      <c r="C15" s="164"/>
      <c r="D15" s="164"/>
      <c r="E15" s="164"/>
      <c r="F15" s="164">
        <v>58532.78</v>
      </c>
      <c r="G15" s="164"/>
      <c r="H15" s="164"/>
      <c r="I15" s="164"/>
      <c r="J15" s="165"/>
    </row>
    <row r="16" spans="1:10">
      <c r="C16" s="167"/>
      <c r="D16" s="167"/>
      <c r="E16" s="167"/>
      <c r="F16" s="167"/>
      <c r="G16" s="167"/>
      <c r="H16" s="167"/>
      <c r="I16" s="167"/>
      <c r="J16" s="167"/>
    </row>
    <row r="17" spans="2:10" s="189" customFormat="1" ht="15.5">
      <c r="B17" s="187">
        <v>2020</v>
      </c>
      <c r="C17" s="188">
        <v>88138.8</v>
      </c>
      <c r="D17" s="188">
        <v>47557.85</v>
      </c>
      <c r="E17" s="188">
        <v>43589.73</v>
      </c>
      <c r="F17" s="188">
        <v>68496.2</v>
      </c>
      <c r="G17" s="188">
        <v>15273.9</v>
      </c>
      <c r="H17" s="188">
        <v>8856</v>
      </c>
      <c r="I17" s="188">
        <v>5200</v>
      </c>
      <c r="J17" s="188">
        <v>39466.5</v>
      </c>
    </row>
    <row r="18" spans="2:10">
      <c r="C18" s="46">
        <f>C17*0.018</f>
        <v>1586.4983999999999</v>
      </c>
      <c r="D18" s="46">
        <f t="shared" ref="D18:J18" si="0">D17*0.018</f>
        <v>856.04129999999986</v>
      </c>
      <c r="E18" s="46">
        <f t="shared" si="0"/>
        <v>784.61514</v>
      </c>
      <c r="F18" s="46">
        <f t="shared" si="0"/>
        <v>1232.9315999999999</v>
      </c>
      <c r="G18" s="46">
        <f t="shared" si="0"/>
        <v>274.93019999999996</v>
      </c>
      <c r="H18" s="46">
        <f t="shared" si="0"/>
        <v>159.40799999999999</v>
      </c>
      <c r="I18" s="46">
        <f t="shared" si="0"/>
        <v>93.6</v>
      </c>
      <c r="J18" s="46">
        <f t="shared" si="0"/>
        <v>710.39699999999993</v>
      </c>
    </row>
    <row r="19" spans="2:10" s="189" customFormat="1" ht="15.5">
      <c r="B19" s="187" t="s">
        <v>742</v>
      </c>
      <c r="C19" s="188">
        <f>C17+C18</f>
        <v>89725.2984</v>
      </c>
      <c r="D19" s="188">
        <f t="shared" ref="D19:J19" si="1">D17+D18</f>
        <v>48413.891299999996</v>
      </c>
      <c r="E19" s="188">
        <f t="shared" si="1"/>
        <v>44374.345140000005</v>
      </c>
      <c r="F19" s="188">
        <f t="shared" si="1"/>
        <v>69729.131599999993</v>
      </c>
      <c r="G19" s="188">
        <f t="shared" si="1"/>
        <v>15548.8302</v>
      </c>
      <c r="H19" s="188">
        <f t="shared" si="1"/>
        <v>9015.4079999999994</v>
      </c>
      <c r="I19" s="188">
        <f t="shared" si="1"/>
        <v>5293.6</v>
      </c>
      <c r="J19" s="188">
        <f t="shared" si="1"/>
        <v>40176.896999999997</v>
      </c>
    </row>
  </sheetData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c 4 e I U e w L c 6 2 k A A A A 9 Q A A A B I A H A B D b 2 5 m a W c v U G F j a 2 F n Z S 5 4 b W w g o h g A K K A U A A A A A A A A A A A A A A A A A A A A A A A A A A A A h Y + x D o I w G I R f h X S n L d V E Q n 7 K 4 A o J i Y l x b U r F R i i E F s u 7 O f h I v o I Y R d 0 c 7 7 u 7 5 O 5 + v U E 2 t U 1 w U Y P V n U l R h C k K l J F d p U 2 d o t E d w x h l H E o h z 6 J W w R w 2 N p m s T t H J u T 4 h x H u P / Q p 3 Q 0 0 Y p R E 5 F P l O n l Q r Q m 2 s E 0 Y q 9 G l V / 1 u I w / 4 1 h j M c b z B j a 0 y B L A w K b b 4 + m + c + 3 R 8 I 2 7 F x 4 6 B 4 3 4 R l D m S R Q N 4 X + A N Q S w M E F A A C A A g A c 4 e I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O H i F E o i k e 4 D g A A A B E A A A A T A B w A R m 9 y b X V s Y X M v U 2 V j d G l v b j E u b S C i G A A o o B Q A A A A A A A A A A A A A A A A A A A A A A A A A A A A r T k 0 u y c z P U w i G 0 I b W A F B L A Q I t A B Q A A g A I A H O H i F H s C 3 O t p A A A A P U A A A A S A A A A A A A A A A A A A A A A A A A A A A B D b 2 5 m a W c v U G F j a 2 F n Z S 5 4 b W x Q S w E C L Q A U A A I A C A B z h 4 h R D 8 r p q 6 Q A A A D p A A A A E w A A A A A A A A A A A A A A A A D w A A A A W 0 N v b n R l b n R f V H l w Z X N d L n h t b F B L A Q I t A B Q A A g A I A H O H i F E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D g r m 0 u m p W T 4 5 N G e f 6 Y 0 Z 3 A A A A A A I A A A A A A B B m A A A A A Q A A I A A A A B e B D s 8 j i 5 L R S D Q I V 2 u h n a a 4 1 o j K Q g I Y g 7 h l 2 d 7 k A b e o A A A A A A 6 A A A A A A g A A I A A A A K a c g M M F X T 0 w n 0 F T 2 1 B S g S x 5 B 6 5 9 3 I A 9 B + l 1 O 1 o 8 8 M O M U A A A A D d X k W l e E Y Z h 4 d o r Z K J f j f P / + v Q Y 3 a O O d Q y R u X c O q R c e k 2 d p J I F w y N d u E C Z O i h y h w l t p v w 8 4 Q 1 B a n G / q Q r T q I L u 2 F b s U 1 + a / G / k / w x r F q P B A Q A A A A A i 2 L 7 a z r u b 4 S B M y w V N + g 9 P e a g D F 6 n q a 3 u 4 y T T O 7 n 7 C N + I b P k x V N 3 M w r r v F e k H c r A m g x b L 8 B l y d 2 g 3 O n 7 m 8 M B v I = < / D a t a M a s h u p > 
</file>

<file path=customXml/itemProps1.xml><?xml version="1.0" encoding="utf-8"?>
<ds:datastoreItem xmlns:ds="http://schemas.openxmlformats.org/officeDocument/2006/customXml" ds:itemID="{9011F704-163F-4B79-B420-B6F038DA85A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1 mięso</vt:lpstr>
      <vt:lpstr>2 spożywcze</vt:lpstr>
      <vt:lpstr>3 mleczarskie</vt:lpstr>
      <vt:lpstr>4 owoce warzywa</vt:lpstr>
      <vt:lpstr>5 mrożonki</vt:lpstr>
      <vt:lpstr>6 woda</vt:lpstr>
      <vt:lpstr>7 jaja</vt:lpstr>
      <vt:lpstr>8 pieczywo</vt:lpstr>
      <vt:lpstr>oferenci</vt:lpstr>
      <vt:lpstr>wydatki</vt:lpstr>
      <vt:lpstr>Dostawcy</vt:lpstr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Kowalski Ryszard</cp:lastModifiedBy>
  <cp:lastPrinted>2021-06-21T06:31:01Z</cp:lastPrinted>
  <dcterms:created xsi:type="dcterms:W3CDTF">2020-11-30T11:54:56Z</dcterms:created>
  <dcterms:modified xsi:type="dcterms:W3CDTF">2021-11-10T13:31:44Z</dcterms:modified>
</cp:coreProperties>
</file>